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XPS15\Documents\2017 Update\Report\"/>
    </mc:Choice>
  </mc:AlternateContent>
  <bookViews>
    <workbookView xWindow="0" yWindow="0" windowWidth="9750" windowHeight="5850" activeTab="6"/>
  </bookViews>
  <sheets>
    <sheet name="TABLE 4" sheetId="1" r:id="rId1"/>
    <sheet name="TABLE 5" sheetId="2" r:id="rId2"/>
    <sheet name="TABLE 6" sheetId="3" r:id="rId3"/>
    <sheet name="TABLE 7" sheetId="4" r:id="rId4"/>
    <sheet name="TABLE 8" sheetId="5" r:id="rId5"/>
    <sheet name="TABLE 9" sheetId="6" r:id="rId6"/>
    <sheet name="TABLE 10" sheetId="7" r:id="rId7"/>
    <sheet name="Documents Collected" sheetId="8" state="hidden" r:id="rId8"/>
    <sheet name="To Sunshine" sheetId="9" state="hidden" r:id="rId9"/>
  </sheets>
  <calcPr calcId="171027"/>
</workbook>
</file>

<file path=xl/calcChain.xml><?xml version="1.0" encoding="utf-8"?>
<calcChain xmlns="http://schemas.openxmlformats.org/spreadsheetml/2006/main">
  <c r="F87" i="7" l="1"/>
  <c r="D87" i="7"/>
  <c r="C87" i="7"/>
  <c r="F86" i="7"/>
  <c r="D86" i="7"/>
  <c r="C86" i="7"/>
  <c r="F85" i="7"/>
  <c r="D85" i="7"/>
  <c r="C85" i="7"/>
  <c r="G82" i="7"/>
  <c r="E82" i="7"/>
  <c r="G81" i="7"/>
  <c r="E81" i="7"/>
  <c r="G80" i="7"/>
  <c r="E80" i="7"/>
  <c r="E79" i="7"/>
  <c r="G78" i="7"/>
  <c r="E78" i="7"/>
  <c r="G77" i="7"/>
  <c r="E77" i="7"/>
  <c r="G76" i="7"/>
  <c r="E76" i="7"/>
  <c r="G75" i="7"/>
  <c r="E75" i="7"/>
  <c r="G74" i="7"/>
  <c r="E74" i="7"/>
  <c r="G73" i="7"/>
  <c r="E73" i="7"/>
  <c r="G72" i="7"/>
  <c r="E72" i="7"/>
  <c r="G71" i="7"/>
  <c r="E71" i="7"/>
  <c r="G70" i="7"/>
  <c r="E70" i="7"/>
  <c r="G69" i="7"/>
  <c r="E69" i="7"/>
  <c r="E68" i="7"/>
  <c r="G67" i="7"/>
  <c r="E67" i="7"/>
  <c r="G66" i="7"/>
  <c r="E66" i="7"/>
  <c r="G65" i="7"/>
  <c r="E65" i="7"/>
  <c r="G64" i="7"/>
  <c r="E64" i="7"/>
  <c r="G63" i="7"/>
  <c r="E63" i="7"/>
  <c r="G62" i="7"/>
  <c r="E62" i="7"/>
  <c r="G61" i="7"/>
  <c r="E61" i="7"/>
  <c r="E60" i="7"/>
  <c r="G59" i="7"/>
  <c r="E59" i="7"/>
  <c r="G58" i="7"/>
  <c r="E58" i="7"/>
  <c r="G57" i="7"/>
  <c r="E57" i="7"/>
  <c r="E56" i="7"/>
  <c r="G55" i="7"/>
  <c r="E55" i="7"/>
  <c r="G54" i="7"/>
  <c r="E54" i="7"/>
  <c r="G53" i="7"/>
  <c r="E53" i="7"/>
  <c r="G52" i="7"/>
  <c r="E52" i="7"/>
  <c r="G51" i="7"/>
  <c r="E51" i="7"/>
  <c r="G50" i="7"/>
  <c r="E50" i="7"/>
  <c r="E49" i="7"/>
  <c r="G48" i="7"/>
  <c r="E48" i="7"/>
  <c r="G47" i="7"/>
  <c r="E47" i="7"/>
  <c r="G46" i="7"/>
  <c r="E46" i="7"/>
  <c r="E45" i="7"/>
  <c r="G44" i="7"/>
  <c r="E44" i="7"/>
  <c r="G43" i="7"/>
  <c r="E43" i="7"/>
  <c r="E42" i="7"/>
  <c r="G41" i="7"/>
  <c r="E41" i="7"/>
  <c r="E40" i="7"/>
  <c r="G39" i="7"/>
  <c r="E39" i="7"/>
  <c r="E38" i="7"/>
  <c r="G37" i="7"/>
  <c r="E37" i="7"/>
  <c r="G36" i="7"/>
  <c r="E36" i="7"/>
  <c r="E35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14" i="7"/>
  <c r="E14" i="7"/>
  <c r="G13" i="7"/>
  <c r="G86" i="7" s="1"/>
  <c r="E13" i="7"/>
  <c r="G12" i="7"/>
  <c r="E12" i="7"/>
  <c r="G11" i="7"/>
  <c r="E11" i="7"/>
  <c r="G10" i="7"/>
  <c r="E10" i="7"/>
  <c r="E9" i="7"/>
  <c r="G8" i="7"/>
  <c r="E8" i="7"/>
  <c r="G6" i="7"/>
  <c r="E6" i="7"/>
  <c r="G5" i="7"/>
  <c r="E5" i="7"/>
  <c r="G4" i="7"/>
  <c r="G85" i="7" s="1"/>
  <c r="E4" i="7"/>
  <c r="G3" i="7"/>
  <c r="E3" i="7"/>
  <c r="G2" i="7"/>
  <c r="G87" i="7" s="1"/>
  <c r="E2" i="7"/>
  <c r="E87" i="7" s="1"/>
  <c r="D61" i="6"/>
  <c r="C61" i="6"/>
  <c r="D60" i="6"/>
  <c r="C60" i="6"/>
  <c r="D59" i="6"/>
  <c r="C59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4" i="6"/>
  <c r="E4" i="6"/>
  <c r="F2" i="6"/>
  <c r="F61" i="6" s="1"/>
  <c r="E2" i="6"/>
  <c r="E59" i="6" s="1"/>
  <c r="H98" i="5"/>
  <c r="G98" i="5"/>
  <c r="D98" i="5"/>
  <c r="C98" i="5"/>
  <c r="H97" i="5"/>
  <c r="G97" i="5"/>
  <c r="D97" i="5"/>
  <c r="C97" i="5"/>
  <c r="H96" i="5"/>
  <c r="G96" i="5"/>
  <c r="D96" i="5"/>
  <c r="C96" i="5"/>
  <c r="J93" i="5"/>
  <c r="I93" i="5"/>
  <c r="F93" i="5"/>
  <c r="E93" i="5"/>
  <c r="J92" i="5"/>
  <c r="I92" i="5"/>
  <c r="F92" i="5"/>
  <c r="E92" i="5"/>
  <c r="J91" i="5"/>
  <c r="I91" i="5"/>
  <c r="F91" i="5"/>
  <c r="E91" i="5"/>
  <c r="J90" i="5"/>
  <c r="I90" i="5"/>
  <c r="F90" i="5"/>
  <c r="E90" i="5"/>
  <c r="J87" i="5"/>
  <c r="I87" i="5"/>
  <c r="F87" i="5"/>
  <c r="E87" i="5"/>
  <c r="J86" i="5"/>
  <c r="I86" i="5"/>
  <c r="F86" i="5"/>
  <c r="E86" i="5"/>
  <c r="J85" i="5"/>
  <c r="I85" i="5"/>
  <c r="F85" i="5"/>
  <c r="E85" i="5"/>
  <c r="J84" i="5"/>
  <c r="I84" i="5"/>
  <c r="F84" i="5"/>
  <c r="E84" i="5"/>
  <c r="J82" i="5"/>
  <c r="I82" i="5"/>
  <c r="F82" i="5"/>
  <c r="E82" i="5"/>
  <c r="J81" i="5"/>
  <c r="I81" i="5"/>
  <c r="F81" i="5"/>
  <c r="E81" i="5"/>
  <c r="J80" i="5"/>
  <c r="I80" i="5"/>
  <c r="F80" i="5"/>
  <c r="E80" i="5"/>
  <c r="J79" i="5"/>
  <c r="I79" i="5"/>
  <c r="F79" i="5"/>
  <c r="E79" i="5"/>
  <c r="J78" i="5"/>
  <c r="I78" i="5"/>
  <c r="F78" i="5"/>
  <c r="E78" i="5"/>
  <c r="J77" i="5"/>
  <c r="I77" i="5"/>
  <c r="F77" i="5"/>
  <c r="E77" i="5"/>
  <c r="J76" i="5"/>
  <c r="I76" i="5"/>
  <c r="F76" i="5"/>
  <c r="E76" i="5"/>
  <c r="J75" i="5"/>
  <c r="I75" i="5"/>
  <c r="F75" i="5"/>
  <c r="E75" i="5"/>
  <c r="J74" i="5"/>
  <c r="I74" i="5"/>
  <c r="F74" i="5"/>
  <c r="E74" i="5"/>
  <c r="J73" i="5"/>
  <c r="I73" i="5"/>
  <c r="F73" i="5"/>
  <c r="E73" i="5"/>
  <c r="J72" i="5"/>
  <c r="I72" i="5"/>
  <c r="F72" i="5"/>
  <c r="E72" i="5"/>
  <c r="J71" i="5"/>
  <c r="I71" i="5"/>
  <c r="F71" i="5"/>
  <c r="E71" i="5"/>
  <c r="J70" i="5"/>
  <c r="I70" i="5"/>
  <c r="F70" i="5"/>
  <c r="E70" i="5"/>
  <c r="J69" i="5"/>
  <c r="I69" i="5"/>
  <c r="F69" i="5"/>
  <c r="E69" i="5"/>
  <c r="J68" i="5"/>
  <c r="I68" i="5"/>
  <c r="F68" i="5"/>
  <c r="E68" i="5"/>
  <c r="J67" i="5"/>
  <c r="I67" i="5"/>
  <c r="F67" i="5"/>
  <c r="E67" i="5"/>
  <c r="J66" i="5"/>
  <c r="I66" i="5"/>
  <c r="F66" i="5"/>
  <c r="E66" i="5"/>
  <c r="J65" i="5"/>
  <c r="I65" i="5"/>
  <c r="F65" i="5"/>
  <c r="E65" i="5"/>
  <c r="J64" i="5"/>
  <c r="I64" i="5"/>
  <c r="F64" i="5"/>
  <c r="E64" i="5"/>
  <c r="J63" i="5"/>
  <c r="I63" i="5"/>
  <c r="F63" i="5"/>
  <c r="E63" i="5"/>
  <c r="J62" i="5"/>
  <c r="I62" i="5"/>
  <c r="F62" i="5"/>
  <c r="E62" i="5"/>
  <c r="J61" i="5"/>
  <c r="I61" i="5"/>
  <c r="F61" i="5"/>
  <c r="E61" i="5"/>
  <c r="J60" i="5"/>
  <c r="I60" i="5"/>
  <c r="F60" i="5"/>
  <c r="E60" i="5"/>
  <c r="J59" i="5"/>
  <c r="I59" i="5"/>
  <c r="F59" i="5"/>
  <c r="E59" i="5"/>
  <c r="J58" i="5"/>
  <c r="I58" i="5"/>
  <c r="F58" i="5"/>
  <c r="E58" i="5"/>
  <c r="J57" i="5"/>
  <c r="I57" i="5"/>
  <c r="F57" i="5"/>
  <c r="E57" i="5"/>
  <c r="J56" i="5"/>
  <c r="I56" i="5"/>
  <c r="F56" i="5"/>
  <c r="E56" i="5"/>
  <c r="J55" i="5"/>
  <c r="I55" i="5"/>
  <c r="F55" i="5"/>
  <c r="E55" i="5"/>
  <c r="J54" i="5"/>
  <c r="I54" i="5"/>
  <c r="F54" i="5"/>
  <c r="E54" i="5"/>
  <c r="J53" i="5"/>
  <c r="I53" i="5"/>
  <c r="F53" i="5"/>
  <c r="E53" i="5"/>
  <c r="J52" i="5"/>
  <c r="I52" i="5"/>
  <c r="F52" i="5"/>
  <c r="E52" i="5"/>
  <c r="J51" i="5"/>
  <c r="I51" i="5"/>
  <c r="F51" i="5"/>
  <c r="E51" i="5"/>
  <c r="J50" i="5"/>
  <c r="I50" i="5"/>
  <c r="F50" i="5"/>
  <c r="E50" i="5"/>
  <c r="F49" i="5"/>
  <c r="E49" i="5"/>
  <c r="J48" i="5"/>
  <c r="I48" i="5"/>
  <c r="F48" i="5"/>
  <c r="E48" i="5"/>
  <c r="J47" i="5"/>
  <c r="I47" i="5"/>
  <c r="F47" i="5"/>
  <c r="E47" i="5"/>
  <c r="J46" i="5"/>
  <c r="I46" i="5"/>
  <c r="F46" i="5"/>
  <c r="E46" i="5"/>
  <c r="J45" i="5"/>
  <c r="I45" i="5"/>
  <c r="F45" i="5"/>
  <c r="E45" i="5"/>
  <c r="J44" i="5"/>
  <c r="I44" i="5"/>
  <c r="F44" i="5"/>
  <c r="E44" i="5"/>
  <c r="F43" i="5"/>
  <c r="E43" i="5"/>
  <c r="J42" i="5"/>
  <c r="I42" i="5"/>
  <c r="F42" i="5"/>
  <c r="E42" i="5"/>
  <c r="J41" i="5"/>
  <c r="I41" i="5"/>
  <c r="F41" i="5"/>
  <c r="E41" i="5"/>
  <c r="J40" i="5"/>
  <c r="I40" i="5"/>
  <c r="F40" i="5"/>
  <c r="E40" i="5"/>
  <c r="J39" i="5"/>
  <c r="I39" i="5"/>
  <c r="F39" i="5"/>
  <c r="E39" i="5"/>
  <c r="J38" i="5"/>
  <c r="I38" i="5"/>
  <c r="F38" i="5"/>
  <c r="E38" i="5"/>
  <c r="J37" i="5"/>
  <c r="I37" i="5"/>
  <c r="F37" i="5"/>
  <c r="E37" i="5"/>
  <c r="J36" i="5"/>
  <c r="I36" i="5"/>
  <c r="F36" i="5"/>
  <c r="E36" i="5"/>
  <c r="J35" i="5"/>
  <c r="I35" i="5"/>
  <c r="F35" i="5"/>
  <c r="E35" i="5"/>
  <c r="J34" i="5"/>
  <c r="I34" i="5"/>
  <c r="F34" i="5"/>
  <c r="E34" i="5"/>
  <c r="J33" i="5"/>
  <c r="I33" i="5"/>
  <c r="F33" i="5"/>
  <c r="E33" i="5"/>
  <c r="J32" i="5"/>
  <c r="I32" i="5"/>
  <c r="F32" i="5"/>
  <c r="E32" i="5"/>
  <c r="J31" i="5"/>
  <c r="I31" i="5"/>
  <c r="F31" i="5"/>
  <c r="E31" i="5"/>
  <c r="J30" i="5"/>
  <c r="I30" i="5"/>
  <c r="F30" i="5"/>
  <c r="E30" i="5"/>
  <c r="J29" i="5"/>
  <c r="I29" i="5"/>
  <c r="F29" i="5"/>
  <c r="E29" i="5"/>
  <c r="J28" i="5"/>
  <c r="I28" i="5"/>
  <c r="F28" i="5"/>
  <c r="E28" i="5"/>
  <c r="J27" i="5"/>
  <c r="I27" i="5"/>
  <c r="F27" i="5"/>
  <c r="E27" i="5"/>
  <c r="J26" i="5"/>
  <c r="I26" i="5"/>
  <c r="F26" i="5"/>
  <c r="E26" i="5"/>
  <c r="J25" i="5"/>
  <c r="I25" i="5"/>
  <c r="F25" i="5"/>
  <c r="E25" i="5"/>
  <c r="J24" i="5"/>
  <c r="I24" i="5"/>
  <c r="F24" i="5"/>
  <c r="E24" i="5"/>
  <c r="J23" i="5"/>
  <c r="I23" i="5"/>
  <c r="F23" i="5"/>
  <c r="E23" i="5"/>
  <c r="J22" i="5"/>
  <c r="I22" i="5"/>
  <c r="F22" i="5"/>
  <c r="E22" i="5"/>
  <c r="J21" i="5"/>
  <c r="I21" i="5"/>
  <c r="F21" i="5"/>
  <c r="E21" i="5"/>
  <c r="J20" i="5"/>
  <c r="I20" i="5"/>
  <c r="F20" i="5"/>
  <c r="E20" i="5"/>
  <c r="J19" i="5"/>
  <c r="I19" i="5"/>
  <c r="F19" i="5"/>
  <c r="E19" i="5"/>
  <c r="J18" i="5"/>
  <c r="I18" i="5"/>
  <c r="F18" i="5"/>
  <c r="E18" i="5"/>
  <c r="J17" i="5"/>
  <c r="I17" i="5"/>
  <c r="F17" i="5"/>
  <c r="E17" i="5"/>
  <c r="J15" i="5"/>
  <c r="I15" i="5"/>
  <c r="F15" i="5"/>
  <c r="E15" i="5"/>
  <c r="J14" i="5"/>
  <c r="I14" i="5"/>
  <c r="F14" i="5"/>
  <c r="E14" i="5"/>
  <c r="J13" i="5"/>
  <c r="I13" i="5"/>
  <c r="F13" i="5"/>
  <c r="E13" i="5"/>
  <c r="J12" i="5"/>
  <c r="I12" i="5"/>
  <c r="F12" i="5"/>
  <c r="E12" i="5"/>
  <c r="J11" i="5"/>
  <c r="I11" i="5"/>
  <c r="F11" i="5"/>
  <c r="E11" i="5"/>
  <c r="J10" i="5"/>
  <c r="I10" i="5"/>
  <c r="F10" i="5"/>
  <c r="E10" i="5"/>
  <c r="I9" i="5"/>
  <c r="F9" i="5"/>
  <c r="E9" i="5"/>
  <c r="J8" i="5"/>
  <c r="I8" i="5"/>
  <c r="F8" i="5"/>
  <c r="E8" i="5"/>
  <c r="J6" i="5"/>
  <c r="I6" i="5"/>
  <c r="F6" i="5"/>
  <c r="E6" i="5"/>
  <c r="J5" i="5"/>
  <c r="I5" i="5"/>
  <c r="F5" i="5"/>
  <c r="E5" i="5"/>
  <c r="J4" i="5"/>
  <c r="I4" i="5"/>
  <c r="F4" i="5"/>
  <c r="E4" i="5"/>
  <c r="J3" i="5"/>
  <c r="I3" i="5"/>
  <c r="F3" i="5"/>
  <c r="E3" i="5"/>
  <c r="J2" i="5"/>
  <c r="J98" i="5" s="1"/>
  <c r="I2" i="5"/>
  <c r="I98" i="5" s="1"/>
  <c r="F2" i="5"/>
  <c r="F98" i="5" s="1"/>
  <c r="E2" i="5"/>
  <c r="E96" i="5" s="1"/>
  <c r="E29" i="4"/>
  <c r="C29" i="4"/>
  <c r="B29" i="4"/>
  <c r="E28" i="4"/>
  <c r="C28" i="4"/>
  <c r="B28" i="4"/>
  <c r="E27" i="4"/>
  <c r="C27" i="4"/>
  <c r="B27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29" i="4" s="1"/>
  <c r="M98" i="3"/>
  <c r="K98" i="3"/>
  <c r="H98" i="3"/>
  <c r="E98" i="3"/>
  <c r="C98" i="3"/>
  <c r="N97" i="3"/>
  <c r="M97" i="3"/>
  <c r="K97" i="3"/>
  <c r="H97" i="3"/>
  <c r="F97" i="3"/>
  <c r="E97" i="3"/>
  <c r="C97" i="3"/>
  <c r="M96" i="3"/>
  <c r="K96" i="3"/>
  <c r="H96" i="3"/>
  <c r="E96" i="3"/>
  <c r="C96" i="3"/>
  <c r="N93" i="3"/>
  <c r="L93" i="3"/>
  <c r="I93" i="3"/>
  <c r="F93" i="3"/>
  <c r="N92" i="3"/>
  <c r="L92" i="3"/>
  <c r="I92" i="3"/>
  <c r="F92" i="3"/>
  <c r="N91" i="3"/>
  <c r="L91" i="3"/>
  <c r="I91" i="3"/>
  <c r="F91" i="3"/>
  <c r="N90" i="3"/>
  <c r="L90" i="3"/>
  <c r="I90" i="3"/>
  <c r="F90" i="3"/>
  <c r="N87" i="3"/>
  <c r="L87" i="3"/>
  <c r="I87" i="3"/>
  <c r="F87" i="3"/>
  <c r="N86" i="3"/>
  <c r="L86" i="3"/>
  <c r="I86" i="3"/>
  <c r="F86" i="3"/>
  <c r="N85" i="3"/>
  <c r="L85" i="3"/>
  <c r="I85" i="3"/>
  <c r="F85" i="3"/>
  <c r="N84" i="3"/>
  <c r="L84" i="3"/>
  <c r="I84" i="3"/>
  <c r="F84" i="3"/>
  <c r="N83" i="3"/>
  <c r="L83" i="3"/>
  <c r="I83" i="3"/>
  <c r="F83" i="3"/>
  <c r="N82" i="3"/>
  <c r="L82" i="3"/>
  <c r="I82" i="3"/>
  <c r="F82" i="3"/>
  <c r="N81" i="3"/>
  <c r="L81" i="3"/>
  <c r="I81" i="3"/>
  <c r="F81" i="3"/>
  <c r="N80" i="3"/>
  <c r="L80" i="3"/>
  <c r="I80" i="3"/>
  <c r="F80" i="3"/>
  <c r="N79" i="3"/>
  <c r="L79" i="3"/>
  <c r="I79" i="3"/>
  <c r="F79" i="3"/>
  <c r="N78" i="3"/>
  <c r="L78" i="3"/>
  <c r="I78" i="3"/>
  <c r="F78" i="3"/>
  <c r="N77" i="3"/>
  <c r="L77" i="3"/>
  <c r="I77" i="3"/>
  <c r="F77" i="3"/>
  <c r="N76" i="3"/>
  <c r="L76" i="3"/>
  <c r="I76" i="3"/>
  <c r="F76" i="3"/>
  <c r="N75" i="3"/>
  <c r="L75" i="3"/>
  <c r="I75" i="3"/>
  <c r="F75" i="3"/>
  <c r="N74" i="3"/>
  <c r="L74" i="3"/>
  <c r="I74" i="3"/>
  <c r="F74" i="3"/>
  <c r="N73" i="3"/>
  <c r="L73" i="3"/>
  <c r="I73" i="3"/>
  <c r="F73" i="3"/>
  <c r="N72" i="3"/>
  <c r="L72" i="3"/>
  <c r="I72" i="3"/>
  <c r="F72" i="3"/>
  <c r="N71" i="3"/>
  <c r="L71" i="3"/>
  <c r="I71" i="3"/>
  <c r="F71" i="3"/>
  <c r="N70" i="3"/>
  <c r="L70" i="3"/>
  <c r="I70" i="3"/>
  <c r="F70" i="3"/>
  <c r="N69" i="3"/>
  <c r="L69" i="3"/>
  <c r="I69" i="3"/>
  <c r="F69" i="3"/>
  <c r="N68" i="3"/>
  <c r="L68" i="3"/>
  <c r="I68" i="3"/>
  <c r="F68" i="3"/>
  <c r="N67" i="3"/>
  <c r="L67" i="3"/>
  <c r="I67" i="3"/>
  <c r="F67" i="3"/>
  <c r="N66" i="3"/>
  <c r="L66" i="3"/>
  <c r="I66" i="3"/>
  <c r="F66" i="3"/>
  <c r="N65" i="3"/>
  <c r="L65" i="3"/>
  <c r="I65" i="3"/>
  <c r="F65" i="3"/>
  <c r="N64" i="3"/>
  <c r="L64" i="3"/>
  <c r="I64" i="3"/>
  <c r="F64" i="3"/>
  <c r="N63" i="3"/>
  <c r="L63" i="3"/>
  <c r="I63" i="3"/>
  <c r="F63" i="3"/>
  <c r="N62" i="3"/>
  <c r="L62" i="3"/>
  <c r="I62" i="3"/>
  <c r="F62" i="3"/>
  <c r="N61" i="3"/>
  <c r="L61" i="3"/>
  <c r="I61" i="3"/>
  <c r="F61" i="3"/>
  <c r="N60" i="3"/>
  <c r="L60" i="3"/>
  <c r="I60" i="3"/>
  <c r="F60" i="3"/>
  <c r="N59" i="3"/>
  <c r="L59" i="3"/>
  <c r="I59" i="3"/>
  <c r="F59" i="3"/>
  <c r="N58" i="3"/>
  <c r="L58" i="3"/>
  <c r="I58" i="3"/>
  <c r="F58" i="3"/>
  <c r="N57" i="3"/>
  <c r="L57" i="3"/>
  <c r="I57" i="3"/>
  <c r="F57" i="3"/>
  <c r="N56" i="3"/>
  <c r="L56" i="3"/>
  <c r="I56" i="3"/>
  <c r="F56" i="3"/>
  <c r="N55" i="3"/>
  <c r="L55" i="3"/>
  <c r="I55" i="3"/>
  <c r="F55" i="3"/>
  <c r="N54" i="3"/>
  <c r="L54" i="3"/>
  <c r="I54" i="3"/>
  <c r="F54" i="3"/>
  <c r="N53" i="3"/>
  <c r="L53" i="3"/>
  <c r="I53" i="3"/>
  <c r="F53" i="3"/>
  <c r="N52" i="3"/>
  <c r="L52" i="3"/>
  <c r="I52" i="3"/>
  <c r="F52" i="3"/>
  <c r="N51" i="3"/>
  <c r="L51" i="3"/>
  <c r="I51" i="3"/>
  <c r="F51" i="3"/>
  <c r="N50" i="3"/>
  <c r="L50" i="3"/>
  <c r="I50" i="3"/>
  <c r="F50" i="3"/>
  <c r="N49" i="3"/>
  <c r="L49" i="3"/>
  <c r="I49" i="3"/>
  <c r="F49" i="3"/>
  <c r="N48" i="3"/>
  <c r="L48" i="3"/>
  <c r="I48" i="3"/>
  <c r="F48" i="3"/>
  <c r="N47" i="3"/>
  <c r="L47" i="3"/>
  <c r="I47" i="3"/>
  <c r="F47" i="3"/>
  <c r="N46" i="3"/>
  <c r="L46" i="3"/>
  <c r="I46" i="3"/>
  <c r="F46" i="3"/>
  <c r="N45" i="3"/>
  <c r="L45" i="3"/>
  <c r="I45" i="3"/>
  <c r="F45" i="3"/>
  <c r="N44" i="3"/>
  <c r="L44" i="3"/>
  <c r="I44" i="3"/>
  <c r="F44" i="3"/>
  <c r="N43" i="3"/>
  <c r="L43" i="3"/>
  <c r="I43" i="3"/>
  <c r="F43" i="3"/>
  <c r="N42" i="3"/>
  <c r="L42" i="3"/>
  <c r="I42" i="3"/>
  <c r="F42" i="3"/>
  <c r="N41" i="3"/>
  <c r="L41" i="3"/>
  <c r="I41" i="3"/>
  <c r="F41" i="3"/>
  <c r="N40" i="3"/>
  <c r="L40" i="3"/>
  <c r="I40" i="3"/>
  <c r="F40" i="3"/>
  <c r="N39" i="3"/>
  <c r="L39" i="3"/>
  <c r="I39" i="3"/>
  <c r="F39" i="3"/>
  <c r="N38" i="3"/>
  <c r="L38" i="3"/>
  <c r="I38" i="3"/>
  <c r="F38" i="3"/>
  <c r="N37" i="3"/>
  <c r="L37" i="3"/>
  <c r="I37" i="3"/>
  <c r="F37" i="3"/>
  <c r="N36" i="3"/>
  <c r="L36" i="3"/>
  <c r="I36" i="3"/>
  <c r="F36" i="3"/>
  <c r="N35" i="3"/>
  <c r="L35" i="3"/>
  <c r="I35" i="3"/>
  <c r="F35" i="3"/>
  <c r="N34" i="3"/>
  <c r="L34" i="3"/>
  <c r="I34" i="3"/>
  <c r="F34" i="3"/>
  <c r="N33" i="3"/>
  <c r="L33" i="3"/>
  <c r="I33" i="3"/>
  <c r="F33" i="3"/>
  <c r="N32" i="3"/>
  <c r="L32" i="3"/>
  <c r="I32" i="3"/>
  <c r="F32" i="3"/>
  <c r="N31" i="3"/>
  <c r="L31" i="3"/>
  <c r="I31" i="3"/>
  <c r="F31" i="3"/>
  <c r="N30" i="3"/>
  <c r="L30" i="3"/>
  <c r="I30" i="3"/>
  <c r="F30" i="3"/>
  <c r="N29" i="3"/>
  <c r="L29" i="3"/>
  <c r="I29" i="3"/>
  <c r="F29" i="3"/>
  <c r="N28" i="3"/>
  <c r="L28" i="3"/>
  <c r="I28" i="3"/>
  <c r="F28" i="3"/>
  <c r="N27" i="3"/>
  <c r="L27" i="3"/>
  <c r="I27" i="3"/>
  <c r="F27" i="3"/>
  <c r="N26" i="3"/>
  <c r="L26" i="3"/>
  <c r="I26" i="3"/>
  <c r="F26" i="3"/>
  <c r="N25" i="3"/>
  <c r="L25" i="3"/>
  <c r="I25" i="3"/>
  <c r="F25" i="3"/>
  <c r="N24" i="3"/>
  <c r="L24" i="3"/>
  <c r="I24" i="3"/>
  <c r="F24" i="3"/>
  <c r="N23" i="3"/>
  <c r="L23" i="3"/>
  <c r="I23" i="3"/>
  <c r="F23" i="3"/>
  <c r="N22" i="3"/>
  <c r="L22" i="3"/>
  <c r="I22" i="3"/>
  <c r="F22" i="3"/>
  <c r="N21" i="3"/>
  <c r="L21" i="3"/>
  <c r="I21" i="3"/>
  <c r="F21" i="3"/>
  <c r="N20" i="3"/>
  <c r="L20" i="3"/>
  <c r="I20" i="3"/>
  <c r="F20" i="3"/>
  <c r="N19" i="3"/>
  <c r="L19" i="3"/>
  <c r="I19" i="3"/>
  <c r="F19" i="3"/>
  <c r="N18" i="3"/>
  <c r="L18" i="3"/>
  <c r="I18" i="3"/>
  <c r="F18" i="3"/>
  <c r="N17" i="3"/>
  <c r="L17" i="3"/>
  <c r="I17" i="3"/>
  <c r="F17" i="3"/>
  <c r="N16" i="3"/>
  <c r="L16" i="3"/>
  <c r="I16" i="3"/>
  <c r="F16" i="3"/>
  <c r="N15" i="3"/>
  <c r="L15" i="3"/>
  <c r="I15" i="3"/>
  <c r="F15" i="3"/>
  <c r="N14" i="3"/>
  <c r="L14" i="3"/>
  <c r="I14" i="3"/>
  <c r="F14" i="3"/>
  <c r="N13" i="3"/>
  <c r="L13" i="3"/>
  <c r="I13" i="3"/>
  <c r="F13" i="3"/>
  <c r="N12" i="3"/>
  <c r="L12" i="3"/>
  <c r="I12" i="3"/>
  <c r="F12" i="3"/>
  <c r="N11" i="3"/>
  <c r="L11" i="3"/>
  <c r="I11" i="3"/>
  <c r="F11" i="3"/>
  <c r="N10" i="3"/>
  <c r="L10" i="3"/>
  <c r="I10" i="3"/>
  <c r="F10" i="3"/>
  <c r="N9" i="3"/>
  <c r="L9" i="3"/>
  <c r="I9" i="3"/>
  <c r="F9" i="3"/>
  <c r="N8" i="3"/>
  <c r="L8" i="3"/>
  <c r="I8" i="3"/>
  <c r="F8" i="3"/>
  <c r="N6" i="3"/>
  <c r="L6" i="3"/>
  <c r="I6" i="3"/>
  <c r="F6" i="3"/>
  <c r="N5" i="3"/>
  <c r="L5" i="3"/>
  <c r="I5" i="3"/>
  <c r="F5" i="3"/>
  <c r="N4" i="3"/>
  <c r="L4" i="3"/>
  <c r="I4" i="3"/>
  <c r="F4" i="3"/>
  <c r="N3" i="3"/>
  <c r="L3" i="3"/>
  <c r="I3" i="3"/>
  <c r="F3" i="3"/>
  <c r="F98" i="3" s="1"/>
  <c r="N2" i="3"/>
  <c r="N98" i="3" s="1"/>
  <c r="L2" i="3"/>
  <c r="L97" i="3" s="1"/>
  <c r="I2" i="3"/>
  <c r="I98" i="3" s="1"/>
  <c r="F2" i="3"/>
  <c r="T98" i="2"/>
  <c r="S98" i="2"/>
  <c r="P98" i="2"/>
  <c r="O98" i="2"/>
  <c r="L98" i="2"/>
  <c r="K98" i="2"/>
  <c r="H98" i="2"/>
  <c r="G98" i="2"/>
  <c r="D98" i="2"/>
  <c r="C98" i="2"/>
  <c r="T97" i="2"/>
  <c r="S97" i="2"/>
  <c r="P97" i="2"/>
  <c r="O97" i="2"/>
  <c r="L97" i="2"/>
  <c r="K97" i="2"/>
  <c r="H97" i="2"/>
  <c r="G97" i="2"/>
  <c r="D97" i="2"/>
  <c r="C97" i="2"/>
  <c r="T96" i="2"/>
  <c r="S96" i="2"/>
  <c r="P96" i="2"/>
  <c r="O96" i="2"/>
  <c r="L96" i="2"/>
  <c r="K96" i="2"/>
  <c r="H96" i="2"/>
  <c r="G96" i="2"/>
  <c r="D96" i="2"/>
  <c r="C96" i="2"/>
  <c r="V93" i="2"/>
  <c r="U93" i="2"/>
  <c r="R93" i="2"/>
  <c r="Q93" i="2"/>
  <c r="N93" i="2"/>
  <c r="M93" i="2"/>
  <c r="J93" i="2"/>
  <c r="I93" i="2"/>
  <c r="F93" i="2"/>
  <c r="E93" i="2"/>
  <c r="V92" i="2"/>
  <c r="U92" i="2"/>
  <c r="R92" i="2"/>
  <c r="Q92" i="2"/>
  <c r="N92" i="2"/>
  <c r="M92" i="2"/>
  <c r="J92" i="2"/>
  <c r="I92" i="2"/>
  <c r="F92" i="2"/>
  <c r="E92" i="2"/>
  <c r="V91" i="2"/>
  <c r="U91" i="2"/>
  <c r="R91" i="2"/>
  <c r="Q91" i="2"/>
  <c r="N91" i="2"/>
  <c r="M91" i="2"/>
  <c r="I91" i="2"/>
  <c r="F91" i="2"/>
  <c r="E91" i="2"/>
  <c r="V90" i="2"/>
  <c r="U90" i="2"/>
  <c r="R90" i="2"/>
  <c r="Q90" i="2"/>
  <c r="N90" i="2"/>
  <c r="M90" i="2"/>
  <c r="I90" i="2"/>
  <c r="F90" i="2"/>
  <c r="E90" i="2"/>
  <c r="F88" i="2"/>
  <c r="E88" i="2"/>
  <c r="V87" i="2"/>
  <c r="U87" i="2"/>
  <c r="R87" i="2"/>
  <c r="Q87" i="2"/>
  <c r="N87" i="2"/>
  <c r="M87" i="2"/>
  <c r="J87" i="2"/>
  <c r="I87" i="2"/>
  <c r="F87" i="2"/>
  <c r="E87" i="2"/>
  <c r="V86" i="2"/>
  <c r="U86" i="2"/>
  <c r="R86" i="2"/>
  <c r="Q86" i="2"/>
  <c r="N86" i="2"/>
  <c r="M86" i="2"/>
  <c r="J86" i="2"/>
  <c r="I86" i="2"/>
  <c r="F86" i="2"/>
  <c r="E86" i="2"/>
  <c r="U85" i="2"/>
  <c r="Q85" i="2"/>
  <c r="M85" i="2"/>
  <c r="I85" i="2"/>
  <c r="E85" i="2"/>
  <c r="V84" i="2"/>
  <c r="U84" i="2"/>
  <c r="R84" i="2"/>
  <c r="Q84" i="2"/>
  <c r="N84" i="2"/>
  <c r="M84" i="2"/>
  <c r="J84" i="2"/>
  <c r="I84" i="2"/>
  <c r="F84" i="2"/>
  <c r="E84" i="2"/>
  <c r="V83" i="2"/>
  <c r="U83" i="2"/>
  <c r="R83" i="2"/>
  <c r="Q83" i="2"/>
  <c r="N83" i="2"/>
  <c r="M83" i="2"/>
  <c r="J83" i="2"/>
  <c r="I83" i="2"/>
  <c r="F83" i="2"/>
  <c r="E83" i="2"/>
  <c r="V82" i="2"/>
  <c r="U82" i="2"/>
  <c r="R82" i="2"/>
  <c r="Q82" i="2"/>
  <c r="N82" i="2"/>
  <c r="M82" i="2"/>
  <c r="J82" i="2"/>
  <c r="I82" i="2"/>
  <c r="F82" i="2"/>
  <c r="E82" i="2"/>
  <c r="V81" i="2"/>
  <c r="U81" i="2"/>
  <c r="R81" i="2"/>
  <c r="Q81" i="2"/>
  <c r="N81" i="2"/>
  <c r="M81" i="2"/>
  <c r="J81" i="2"/>
  <c r="I81" i="2"/>
  <c r="F81" i="2"/>
  <c r="E81" i="2"/>
  <c r="V80" i="2"/>
  <c r="U80" i="2"/>
  <c r="R80" i="2"/>
  <c r="Q80" i="2"/>
  <c r="N80" i="2"/>
  <c r="M80" i="2"/>
  <c r="F80" i="2"/>
  <c r="E80" i="2"/>
  <c r="V79" i="2"/>
  <c r="U79" i="2"/>
  <c r="R79" i="2"/>
  <c r="Q79" i="2"/>
  <c r="N79" i="2"/>
  <c r="M79" i="2"/>
  <c r="J79" i="2"/>
  <c r="I79" i="2"/>
  <c r="F79" i="2"/>
  <c r="E79" i="2"/>
  <c r="U78" i="2"/>
  <c r="R78" i="2"/>
  <c r="Q78" i="2"/>
  <c r="N78" i="2"/>
  <c r="M78" i="2"/>
  <c r="J78" i="2"/>
  <c r="I78" i="2"/>
  <c r="F78" i="2"/>
  <c r="E78" i="2"/>
  <c r="V77" i="2"/>
  <c r="U77" i="2"/>
  <c r="R77" i="2"/>
  <c r="Q77" i="2"/>
  <c r="N77" i="2"/>
  <c r="M77" i="2"/>
  <c r="I77" i="2"/>
  <c r="F77" i="2"/>
  <c r="E77" i="2"/>
  <c r="V76" i="2"/>
  <c r="U76" i="2"/>
  <c r="R76" i="2"/>
  <c r="Q76" i="2"/>
  <c r="N76" i="2"/>
  <c r="M76" i="2"/>
  <c r="J76" i="2"/>
  <c r="I76" i="2"/>
  <c r="F76" i="2"/>
  <c r="E76" i="2"/>
  <c r="V75" i="2"/>
  <c r="U75" i="2"/>
  <c r="N75" i="2"/>
  <c r="M75" i="2"/>
  <c r="F75" i="2"/>
  <c r="E75" i="2"/>
  <c r="V74" i="2"/>
  <c r="U74" i="2"/>
  <c r="R74" i="2"/>
  <c r="Q74" i="2"/>
  <c r="N74" i="2"/>
  <c r="M74" i="2"/>
  <c r="J74" i="2"/>
  <c r="I74" i="2"/>
  <c r="F74" i="2"/>
  <c r="E74" i="2"/>
  <c r="V73" i="2"/>
  <c r="U73" i="2"/>
  <c r="R73" i="2"/>
  <c r="Q73" i="2"/>
  <c r="N73" i="2"/>
  <c r="M73" i="2"/>
  <c r="J73" i="2"/>
  <c r="I73" i="2"/>
  <c r="F73" i="2"/>
  <c r="E73" i="2"/>
  <c r="V72" i="2"/>
  <c r="U72" i="2"/>
  <c r="R72" i="2"/>
  <c r="Q72" i="2"/>
  <c r="N72" i="2"/>
  <c r="M72" i="2"/>
  <c r="J72" i="2"/>
  <c r="I72" i="2"/>
  <c r="F72" i="2"/>
  <c r="E72" i="2"/>
  <c r="V71" i="2"/>
  <c r="U71" i="2"/>
  <c r="R71" i="2"/>
  <c r="Q71" i="2"/>
  <c r="N71" i="2"/>
  <c r="M71" i="2"/>
  <c r="J71" i="2"/>
  <c r="I71" i="2"/>
  <c r="F71" i="2"/>
  <c r="E71" i="2"/>
  <c r="V70" i="2"/>
  <c r="U70" i="2"/>
  <c r="R70" i="2"/>
  <c r="Q70" i="2"/>
  <c r="N70" i="2"/>
  <c r="M70" i="2"/>
  <c r="J70" i="2"/>
  <c r="I70" i="2"/>
  <c r="F70" i="2"/>
  <c r="E70" i="2"/>
  <c r="V69" i="2"/>
  <c r="U69" i="2"/>
  <c r="R69" i="2"/>
  <c r="Q69" i="2"/>
  <c r="N69" i="2"/>
  <c r="M69" i="2"/>
  <c r="J69" i="2"/>
  <c r="I69" i="2"/>
  <c r="F69" i="2"/>
  <c r="E69" i="2"/>
  <c r="V68" i="2"/>
  <c r="U68" i="2"/>
  <c r="R68" i="2"/>
  <c r="Q68" i="2"/>
  <c r="N68" i="2"/>
  <c r="M68" i="2"/>
  <c r="J68" i="2"/>
  <c r="I68" i="2"/>
  <c r="F68" i="2"/>
  <c r="E68" i="2"/>
  <c r="V67" i="2"/>
  <c r="U67" i="2"/>
  <c r="R67" i="2"/>
  <c r="Q67" i="2"/>
  <c r="N67" i="2"/>
  <c r="M67" i="2"/>
  <c r="J67" i="2"/>
  <c r="I67" i="2"/>
  <c r="F67" i="2"/>
  <c r="E67" i="2"/>
  <c r="V66" i="2"/>
  <c r="U66" i="2"/>
  <c r="R66" i="2"/>
  <c r="Q66" i="2"/>
  <c r="F66" i="2"/>
  <c r="E66" i="2"/>
  <c r="V65" i="2"/>
  <c r="U65" i="2"/>
  <c r="R65" i="2"/>
  <c r="Q65" i="2"/>
  <c r="N65" i="2"/>
  <c r="M65" i="2"/>
  <c r="J65" i="2"/>
  <c r="I65" i="2"/>
  <c r="F65" i="2"/>
  <c r="E65" i="2"/>
  <c r="V64" i="2"/>
  <c r="U64" i="2"/>
  <c r="F64" i="2"/>
  <c r="E64" i="2"/>
  <c r="V63" i="2"/>
  <c r="U63" i="2"/>
  <c r="R63" i="2"/>
  <c r="Q63" i="2"/>
  <c r="N63" i="2"/>
  <c r="M63" i="2"/>
  <c r="J63" i="2"/>
  <c r="I63" i="2"/>
  <c r="F63" i="2"/>
  <c r="E63" i="2"/>
  <c r="V62" i="2"/>
  <c r="U62" i="2"/>
  <c r="R62" i="2"/>
  <c r="Q62" i="2"/>
  <c r="N62" i="2"/>
  <c r="M62" i="2"/>
  <c r="J62" i="2"/>
  <c r="I62" i="2"/>
  <c r="F62" i="2"/>
  <c r="E62" i="2"/>
  <c r="V61" i="2"/>
  <c r="U61" i="2"/>
  <c r="R61" i="2"/>
  <c r="Q61" i="2"/>
  <c r="N61" i="2"/>
  <c r="M61" i="2"/>
  <c r="J61" i="2"/>
  <c r="I61" i="2"/>
  <c r="F61" i="2"/>
  <c r="E61" i="2"/>
  <c r="V60" i="2"/>
  <c r="U60" i="2"/>
  <c r="F60" i="2"/>
  <c r="E60" i="2"/>
  <c r="V59" i="2"/>
  <c r="U59" i="2"/>
  <c r="R59" i="2"/>
  <c r="Q59" i="2"/>
  <c r="N59" i="2"/>
  <c r="M59" i="2"/>
  <c r="J59" i="2"/>
  <c r="I59" i="2"/>
  <c r="F59" i="2"/>
  <c r="E59" i="2"/>
  <c r="V58" i="2"/>
  <c r="U58" i="2"/>
  <c r="R58" i="2"/>
  <c r="Q58" i="2"/>
  <c r="N58" i="2"/>
  <c r="M58" i="2"/>
  <c r="I58" i="2"/>
  <c r="F58" i="2"/>
  <c r="E58" i="2"/>
  <c r="V57" i="2"/>
  <c r="U57" i="2"/>
  <c r="R57" i="2"/>
  <c r="Q57" i="2"/>
  <c r="N57" i="2"/>
  <c r="M57" i="2"/>
  <c r="J57" i="2"/>
  <c r="I57" i="2"/>
  <c r="F57" i="2"/>
  <c r="E57" i="2"/>
  <c r="V56" i="2"/>
  <c r="U56" i="2"/>
  <c r="R56" i="2"/>
  <c r="Q56" i="2"/>
  <c r="N56" i="2"/>
  <c r="M56" i="2"/>
  <c r="J56" i="2"/>
  <c r="I56" i="2"/>
  <c r="F56" i="2"/>
  <c r="E56" i="2"/>
  <c r="V55" i="2"/>
  <c r="U55" i="2"/>
  <c r="R55" i="2"/>
  <c r="Q55" i="2"/>
  <c r="N55" i="2"/>
  <c r="M55" i="2"/>
  <c r="J55" i="2"/>
  <c r="I55" i="2"/>
  <c r="F55" i="2"/>
  <c r="E55" i="2"/>
  <c r="V54" i="2"/>
  <c r="U54" i="2"/>
  <c r="R54" i="2"/>
  <c r="Q54" i="2"/>
  <c r="N54" i="2"/>
  <c r="M54" i="2"/>
  <c r="I54" i="2"/>
  <c r="F54" i="2"/>
  <c r="E54" i="2"/>
  <c r="V53" i="2"/>
  <c r="U53" i="2"/>
  <c r="R53" i="2"/>
  <c r="Q53" i="2"/>
  <c r="N53" i="2"/>
  <c r="M53" i="2"/>
  <c r="J53" i="2"/>
  <c r="I53" i="2"/>
  <c r="F53" i="2"/>
  <c r="E53" i="2"/>
  <c r="V52" i="2"/>
  <c r="U52" i="2"/>
  <c r="R52" i="2"/>
  <c r="Q52" i="2"/>
  <c r="N52" i="2"/>
  <c r="M52" i="2"/>
  <c r="J52" i="2"/>
  <c r="I52" i="2"/>
  <c r="F52" i="2"/>
  <c r="E52" i="2"/>
  <c r="V51" i="2"/>
  <c r="U51" i="2"/>
  <c r="R51" i="2"/>
  <c r="Q51" i="2"/>
  <c r="N51" i="2"/>
  <c r="M51" i="2"/>
  <c r="J51" i="2"/>
  <c r="I51" i="2"/>
  <c r="F51" i="2"/>
  <c r="E51" i="2"/>
  <c r="U50" i="2"/>
  <c r="R50" i="2"/>
  <c r="Q50" i="2"/>
  <c r="N50" i="2"/>
  <c r="M50" i="2"/>
  <c r="J50" i="2"/>
  <c r="I50" i="2"/>
  <c r="F50" i="2"/>
  <c r="E50" i="2"/>
  <c r="V49" i="2"/>
  <c r="U49" i="2"/>
  <c r="R49" i="2"/>
  <c r="Q49" i="2"/>
  <c r="N49" i="2"/>
  <c r="M49" i="2"/>
  <c r="J49" i="2"/>
  <c r="I49" i="2"/>
  <c r="F49" i="2"/>
  <c r="E49" i="2"/>
  <c r="V48" i="2"/>
  <c r="U48" i="2"/>
  <c r="R48" i="2"/>
  <c r="Q48" i="2"/>
  <c r="N48" i="2"/>
  <c r="M48" i="2"/>
  <c r="J48" i="2"/>
  <c r="I48" i="2"/>
  <c r="F48" i="2"/>
  <c r="E48" i="2"/>
  <c r="V47" i="2"/>
  <c r="U47" i="2"/>
  <c r="R47" i="2"/>
  <c r="Q47" i="2"/>
  <c r="N47" i="2"/>
  <c r="M47" i="2"/>
  <c r="J47" i="2"/>
  <c r="I47" i="2"/>
  <c r="F47" i="2"/>
  <c r="E47" i="2"/>
  <c r="V46" i="2"/>
  <c r="U46" i="2"/>
  <c r="R46" i="2"/>
  <c r="Q46" i="2"/>
  <c r="N46" i="2"/>
  <c r="M46" i="2"/>
  <c r="J46" i="2"/>
  <c r="I46" i="2"/>
  <c r="F46" i="2"/>
  <c r="E46" i="2"/>
  <c r="V45" i="2"/>
  <c r="U45" i="2"/>
  <c r="R45" i="2"/>
  <c r="Q45" i="2"/>
  <c r="N45" i="2"/>
  <c r="M45" i="2"/>
  <c r="J45" i="2"/>
  <c r="I45" i="2"/>
  <c r="F45" i="2"/>
  <c r="E45" i="2"/>
  <c r="U44" i="2"/>
  <c r="R44" i="2"/>
  <c r="Q44" i="2"/>
  <c r="N44" i="2"/>
  <c r="M44" i="2"/>
  <c r="J44" i="2"/>
  <c r="I44" i="2"/>
  <c r="F44" i="2"/>
  <c r="E44" i="2"/>
  <c r="V43" i="2"/>
  <c r="U43" i="2"/>
  <c r="R43" i="2"/>
  <c r="Q43" i="2"/>
  <c r="N43" i="2"/>
  <c r="M43" i="2"/>
  <c r="J43" i="2"/>
  <c r="I43" i="2"/>
  <c r="F43" i="2"/>
  <c r="E43" i="2"/>
  <c r="V42" i="2"/>
  <c r="U42" i="2"/>
  <c r="R42" i="2"/>
  <c r="Q42" i="2"/>
  <c r="N42" i="2"/>
  <c r="M42" i="2"/>
  <c r="J42" i="2"/>
  <c r="I42" i="2"/>
  <c r="F42" i="2"/>
  <c r="E42" i="2"/>
  <c r="V41" i="2"/>
  <c r="U41" i="2"/>
  <c r="R41" i="2"/>
  <c r="Q41" i="2"/>
  <c r="N41" i="2"/>
  <c r="M41" i="2"/>
  <c r="J41" i="2"/>
  <c r="I41" i="2"/>
  <c r="F41" i="2"/>
  <c r="E41" i="2"/>
  <c r="V40" i="2"/>
  <c r="U40" i="2"/>
  <c r="R40" i="2"/>
  <c r="Q40" i="2"/>
  <c r="N40" i="2"/>
  <c r="M40" i="2"/>
  <c r="J40" i="2"/>
  <c r="I40" i="2"/>
  <c r="F40" i="2"/>
  <c r="E40" i="2"/>
  <c r="U39" i="2"/>
  <c r="R39" i="2"/>
  <c r="Q39" i="2"/>
  <c r="N39" i="2"/>
  <c r="M39" i="2"/>
  <c r="I39" i="2"/>
  <c r="F39" i="2"/>
  <c r="E39" i="2"/>
  <c r="V38" i="2"/>
  <c r="U38" i="2"/>
  <c r="N38" i="2"/>
  <c r="M38" i="2"/>
  <c r="F38" i="2"/>
  <c r="E38" i="2"/>
  <c r="V37" i="2"/>
  <c r="U37" i="2"/>
  <c r="R37" i="2"/>
  <c r="Q37" i="2"/>
  <c r="N37" i="2"/>
  <c r="M37" i="2"/>
  <c r="J37" i="2"/>
  <c r="I37" i="2"/>
  <c r="F37" i="2"/>
  <c r="E37" i="2"/>
  <c r="U36" i="2"/>
  <c r="R36" i="2"/>
  <c r="Q36" i="2"/>
  <c r="N36" i="2"/>
  <c r="M36" i="2"/>
  <c r="J36" i="2"/>
  <c r="I36" i="2"/>
  <c r="F36" i="2"/>
  <c r="E36" i="2"/>
  <c r="V35" i="2"/>
  <c r="U35" i="2"/>
  <c r="R35" i="2"/>
  <c r="Q35" i="2"/>
  <c r="N35" i="2"/>
  <c r="M35" i="2"/>
  <c r="J35" i="2"/>
  <c r="I35" i="2"/>
  <c r="F35" i="2"/>
  <c r="E35" i="2"/>
  <c r="V34" i="2"/>
  <c r="U34" i="2"/>
  <c r="R34" i="2"/>
  <c r="Q34" i="2"/>
  <c r="N34" i="2"/>
  <c r="M34" i="2"/>
  <c r="I34" i="2"/>
  <c r="F34" i="2"/>
  <c r="E34" i="2"/>
  <c r="V33" i="2"/>
  <c r="U33" i="2"/>
  <c r="R33" i="2"/>
  <c r="Q33" i="2"/>
  <c r="N33" i="2"/>
  <c r="M33" i="2"/>
  <c r="J33" i="2"/>
  <c r="I33" i="2"/>
  <c r="F33" i="2"/>
  <c r="E33" i="2"/>
  <c r="V32" i="2"/>
  <c r="U32" i="2"/>
  <c r="R32" i="2"/>
  <c r="Q32" i="2"/>
  <c r="N32" i="2"/>
  <c r="M32" i="2"/>
  <c r="J32" i="2"/>
  <c r="I32" i="2"/>
  <c r="F32" i="2"/>
  <c r="E32" i="2"/>
  <c r="V31" i="2"/>
  <c r="U31" i="2"/>
  <c r="R31" i="2"/>
  <c r="Q31" i="2"/>
  <c r="N31" i="2"/>
  <c r="M31" i="2"/>
  <c r="I31" i="2"/>
  <c r="F31" i="2"/>
  <c r="E31" i="2"/>
  <c r="V30" i="2"/>
  <c r="U30" i="2"/>
  <c r="R30" i="2"/>
  <c r="Q30" i="2"/>
  <c r="N30" i="2"/>
  <c r="M30" i="2"/>
  <c r="J30" i="2"/>
  <c r="I30" i="2"/>
  <c r="F30" i="2"/>
  <c r="E30" i="2"/>
  <c r="V29" i="2"/>
  <c r="U29" i="2"/>
  <c r="R29" i="2"/>
  <c r="Q29" i="2"/>
  <c r="N29" i="2"/>
  <c r="M29" i="2"/>
  <c r="J29" i="2"/>
  <c r="I29" i="2"/>
  <c r="F29" i="2"/>
  <c r="E29" i="2"/>
  <c r="V28" i="2"/>
  <c r="U28" i="2"/>
  <c r="R28" i="2"/>
  <c r="Q28" i="2"/>
  <c r="N28" i="2"/>
  <c r="M28" i="2"/>
  <c r="J28" i="2"/>
  <c r="I28" i="2"/>
  <c r="F28" i="2"/>
  <c r="E28" i="2"/>
  <c r="V27" i="2"/>
  <c r="U27" i="2"/>
  <c r="R27" i="2"/>
  <c r="Q27" i="2"/>
  <c r="N27" i="2"/>
  <c r="M27" i="2"/>
  <c r="I27" i="2"/>
  <c r="F27" i="2"/>
  <c r="E27" i="2"/>
  <c r="V26" i="2"/>
  <c r="U26" i="2"/>
  <c r="N26" i="2"/>
  <c r="M26" i="2"/>
  <c r="F26" i="2"/>
  <c r="E26" i="2"/>
  <c r="U25" i="2"/>
  <c r="R25" i="2"/>
  <c r="Q25" i="2"/>
  <c r="N25" i="2"/>
  <c r="M25" i="2"/>
  <c r="J25" i="2"/>
  <c r="I25" i="2"/>
  <c r="F25" i="2"/>
  <c r="E25" i="2"/>
  <c r="V24" i="2"/>
  <c r="U24" i="2"/>
  <c r="R24" i="2"/>
  <c r="Q24" i="2"/>
  <c r="N24" i="2"/>
  <c r="M24" i="2"/>
  <c r="J24" i="2"/>
  <c r="I24" i="2"/>
  <c r="F24" i="2"/>
  <c r="E24" i="2"/>
  <c r="V23" i="2"/>
  <c r="U23" i="2"/>
  <c r="R23" i="2"/>
  <c r="Q23" i="2"/>
  <c r="N23" i="2"/>
  <c r="M23" i="2"/>
  <c r="J23" i="2"/>
  <c r="I23" i="2"/>
  <c r="F23" i="2"/>
  <c r="E23" i="2"/>
  <c r="U22" i="2"/>
  <c r="R22" i="2"/>
  <c r="Q22" i="2"/>
  <c r="N22" i="2"/>
  <c r="M22" i="2"/>
  <c r="J22" i="2"/>
  <c r="I22" i="2"/>
  <c r="F22" i="2"/>
  <c r="E22" i="2"/>
  <c r="V21" i="2"/>
  <c r="U21" i="2"/>
  <c r="R21" i="2"/>
  <c r="Q21" i="2"/>
  <c r="N21" i="2"/>
  <c r="M21" i="2"/>
  <c r="J21" i="2"/>
  <c r="I21" i="2"/>
  <c r="F21" i="2"/>
  <c r="E21" i="2"/>
  <c r="V20" i="2"/>
  <c r="U20" i="2"/>
  <c r="R20" i="2"/>
  <c r="Q20" i="2"/>
  <c r="N20" i="2"/>
  <c r="M20" i="2"/>
  <c r="J20" i="2"/>
  <c r="I20" i="2"/>
  <c r="F20" i="2"/>
  <c r="E20" i="2"/>
  <c r="V19" i="2"/>
  <c r="U19" i="2"/>
  <c r="R19" i="2"/>
  <c r="Q19" i="2"/>
  <c r="N19" i="2"/>
  <c r="M19" i="2"/>
  <c r="J19" i="2"/>
  <c r="I19" i="2"/>
  <c r="F19" i="2"/>
  <c r="E19" i="2"/>
  <c r="V18" i="2"/>
  <c r="U18" i="2"/>
  <c r="R18" i="2"/>
  <c r="Q18" i="2"/>
  <c r="N18" i="2"/>
  <c r="M18" i="2"/>
  <c r="J18" i="2"/>
  <c r="I18" i="2"/>
  <c r="F18" i="2"/>
  <c r="E18" i="2"/>
  <c r="V17" i="2"/>
  <c r="U17" i="2"/>
  <c r="R17" i="2"/>
  <c r="Q17" i="2"/>
  <c r="N17" i="2"/>
  <c r="M17" i="2"/>
  <c r="J17" i="2"/>
  <c r="I17" i="2"/>
  <c r="F17" i="2"/>
  <c r="E17" i="2"/>
  <c r="V16" i="2"/>
  <c r="U16" i="2"/>
  <c r="N16" i="2"/>
  <c r="M16" i="2"/>
  <c r="F16" i="2"/>
  <c r="E16" i="2"/>
  <c r="U15" i="2"/>
  <c r="R15" i="2"/>
  <c r="Q15" i="2"/>
  <c r="M15" i="2"/>
  <c r="I15" i="2"/>
  <c r="F15" i="2"/>
  <c r="E15" i="2"/>
  <c r="V14" i="2"/>
  <c r="U14" i="2"/>
  <c r="R14" i="2"/>
  <c r="Q14" i="2"/>
  <c r="N14" i="2"/>
  <c r="M14" i="2"/>
  <c r="F14" i="2"/>
  <c r="E14" i="2"/>
  <c r="V13" i="2"/>
  <c r="U13" i="2"/>
  <c r="R13" i="2"/>
  <c r="Q13" i="2"/>
  <c r="N13" i="2"/>
  <c r="M13" i="2"/>
  <c r="J13" i="2"/>
  <c r="I13" i="2"/>
  <c r="F13" i="2"/>
  <c r="E13" i="2"/>
  <c r="V12" i="2"/>
  <c r="U12" i="2"/>
  <c r="R12" i="2"/>
  <c r="Q12" i="2"/>
  <c r="N12" i="2"/>
  <c r="M12" i="2"/>
  <c r="J12" i="2"/>
  <c r="I12" i="2"/>
  <c r="F12" i="2"/>
  <c r="E12" i="2"/>
  <c r="V11" i="2"/>
  <c r="U11" i="2"/>
  <c r="R11" i="2"/>
  <c r="Q11" i="2"/>
  <c r="N11" i="2"/>
  <c r="M11" i="2"/>
  <c r="J11" i="2"/>
  <c r="I11" i="2"/>
  <c r="F11" i="2"/>
  <c r="E11" i="2"/>
  <c r="V10" i="2"/>
  <c r="U10" i="2"/>
  <c r="R10" i="2"/>
  <c r="Q10" i="2"/>
  <c r="N10" i="2"/>
  <c r="M10" i="2"/>
  <c r="J10" i="2"/>
  <c r="I10" i="2"/>
  <c r="F10" i="2"/>
  <c r="E10" i="2"/>
  <c r="V9" i="2"/>
  <c r="U9" i="2"/>
  <c r="R9" i="2"/>
  <c r="Q9" i="2"/>
  <c r="N9" i="2"/>
  <c r="M9" i="2"/>
  <c r="J9" i="2"/>
  <c r="I9" i="2"/>
  <c r="F9" i="2"/>
  <c r="E9" i="2"/>
  <c r="V8" i="2"/>
  <c r="U8" i="2"/>
  <c r="R8" i="2"/>
  <c r="Q8" i="2"/>
  <c r="N8" i="2"/>
  <c r="M8" i="2"/>
  <c r="J8" i="2"/>
  <c r="I8" i="2"/>
  <c r="F8" i="2"/>
  <c r="E8" i="2"/>
  <c r="V6" i="2"/>
  <c r="U6" i="2"/>
  <c r="R6" i="2"/>
  <c r="Q6" i="2"/>
  <c r="N6" i="2"/>
  <c r="M6" i="2"/>
  <c r="J6" i="2"/>
  <c r="I6" i="2"/>
  <c r="F6" i="2"/>
  <c r="E6" i="2"/>
  <c r="V5" i="2"/>
  <c r="U5" i="2"/>
  <c r="R5" i="2"/>
  <c r="Q5" i="2"/>
  <c r="N5" i="2"/>
  <c r="M5" i="2"/>
  <c r="I5" i="2"/>
  <c r="F5" i="2"/>
  <c r="E5" i="2"/>
  <c r="V4" i="2"/>
  <c r="U4" i="2"/>
  <c r="R4" i="2"/>
  <c r="Q4" i="2"/>
  <c r="N4" i="2"/>
  <c r="M4" i="2"/>
  <c r="J4" i="2"/>
  <c r="I4" i="2"/>
  <c r="F4" i="2"/>
  <c r="E4" i="2"/>
  <c r="V3" i="2"/>
  <c r="U3" i="2"/>
  <c r="R3" i="2"/>
  <c r="R98" i="2" s="1"/>
  <c r="Q3" i="2"/>
  <c r="N3" i="2"/>
  <c r="M3" i="2"/>
  <c r="J3" i="2"/>
  <c r="J97" i="2" s="1"/>
  <c r="I3" i="2"/>
  <c r="F3" i="2"/>
  <c r="E3" i="2"/>
  <c r="V2" i="2"/>
  <c r="V98" i="2" s="1"/>
  <c r="U2" i="2"/>
  <c r="U98" i="2" s="1"/>
  <c r="R2" i="2"/>
  <c r="R97" i="2" s="1"/>
  <c r="Q2" i="2"/>
  <c r="Q97" i="2" s="1"/>
  <c r="N2" i="2"/>
  <c r="N98" i="2" s="1"/>
  <c r="M2" i="2"/>
  <c r="M98" i="2" s="1"/>
  <c r="I2" i="2"/>
  <c r="I97" i="2" s="1"/>
  <c r="F2" i="2"/>
  <c r="F98" i="2" s="1"/>
  <c r="E2" i="2"/>
  <c r="E98" i="2" s="1"/>
  <c r="J98" i="1"/>
  <c r="H98" i="1"/>
  <c r="F98" i="1"/>
  <c r="D98" i="1"/>
  <c r="C98" i="1"/>
  <c r="J97" i="1"/>
  <c r="H97" i="1"/>
  <c r="F97" i="1"/>
  <c r="D97" i="1"/>
  <c r="C97" i="1"/>
  <c r="J96" i="1"/>
  <c r="H96" i="1"/>
  <c r="F96" i="1"/>
  <c r="D96" i="1"/>
  <c r="C96" i="1"/>
  <c r="K93" i="1"/>
  <c r="I93" i="1"/>
  <c r="G93" i="1"/>
  <c r="E93" i="1"/>
  <c r="K92" i="1"/>
  <c r="I92" i="1"/>
  <c r="G92" i="1"/>
  <c r="E92" i="1"/>
  <c r="K91" i="1"/>
  <c r="I91" i="1"/>
  <c r="G91" i="1"/>
  <c r="E91" i="1"/>
  <c r="K90" i="1"/>
  <c r="I90" i="1"/>
  <c r="G90" i="1"/>
  <c r="E90" i="1"/>
  <c r="K87" i="1"/>
  <c r="I87" i="1"/>
  <c r="G87" i="1"/>
  <c r="E87" i="1"/>
  <c r="K86" i="1"/>
  <c r="I86" i="1"/>
  <c r="G86" i="1"/>
  <c r="E86" i="1"/>
  <c r="K85" i="1"/>
  <c r="I85" i="1"/>
  <c r="G85" i="1"/>
  <c r="E85" i="1"/>
  <c r="K84" i="1"/>
  <c r="I84" i="1"/>
  <c r="G84" i="1"/>
  <c r="E84" i="1"/>
  <c r="K83" i="1"/>
  <c r="I83" i="1"/>
  <c r="G83" i="1"/>
  <c r="E83" i="1"/>
  <c r="K82" i="1"/>
  <c r="I82" i="1"/>
  <c r="G82" i="1"/>
  <c r="E82" i="1"/>
  <c r="K81" i="1"/>
  <c r="I81" i="1"/>
  <c r="G81" i="1"/>
  <c r="E81" i="1"/>
  <c r="K80" i="1"/>
  <c r="I80" i="1"/>
  <c r="G80" i="1"/>
  <c r="E80" i="1"/>
  <c r="K79" i="1"/>
  <c r="I79" i="1"/>
  <c r="G79" i="1"/>
  <c r="E79" i="1"/>
  <c r="K78" i="1"/>
  <c r="I78" i="1"/>
  <c r="G78" i="1"/>
  <c r="E78" i="1"/>
  <c r="K77" i="1"/>
  <c r="I77" i="1"/>
  <c r="G77" i="1"/>
  <c r="E77" i="1"/>
  <c r="K76" i="1"/>
  <c r="I76" i="1"/>
  <c r="G76" i="1"/>
  <c r="E76" i="1"/>
  <c r="K75" i="1"/>
  <c r="I75" i="1"/>
  <c r="G75" i="1"/>
  <c r="E75" i="1"/>
  <c r="K74" i="1"/>
  <c r="I74" i="1"/>
  <c r="G74" i="1"/>
  <c r="E74" i="1"/>
  <c r="K73" i="1"/>
  <c r="I73" i="1"/>
  <c r="G73" i="1"/>
  <c r="E73" i="1"/>
  <c r="K72" i="1"/>
  <c r="I72" i="1"/>
  <c r="G72" i="1"/>
  <c r="E72" i="1"/>
  <c r="K71" i="1"/>
  <c r="I71" i="1"/>
  <c r="G71" i="1"/>
  <c r="E71" i="1"/>
  <c r="K70" i="1"/>
  <c r="I70" i="1"/>
  <c r="G70" i="1"/>
  <c r="E70" i="1"/>
  <c r="K69" i="1"/>
  <c r="I69" i="1"/>
  <c r="G69" i="1"/>
  <c r="E69" i="1"/>
  <c r="K68" i="1"/>
  <c r="I68" i="1"/>
  <c r="G68" i="1"/>
  <c r="E68" i="1"/>
  <c r="K67" i="1"/>
  <c r="I67" i="1"/>
  <c r="G67" i="1"/>
  <c r="E67" i="1"/>
  <c r="K66" i="1"/>
  <c r="I66" i="1"/>
  <c r="K65" i="1"/>
  <c r="I65" i="1"/>
  <c r="G65" i="1"/>
  <c r="E65" i="1"/>
  <c r="K64" i="1"/>
  <c r="K63" i="1"/>
  <c r="I63" i="1"/>
  <c r="G63" i="1"/>
  <c r="E63" i="1"/>
  <c r="K62" i="1"/>
  <c r="I62" i="1"/>
  <c r="G62" i="1"/>
  <c r="E62" i="1"/>
  <c r="K61" i="1"/>
  <c r="I61" i="1"/>
  <c r="G61" i="1"/>
  <c r="E61" i="1"/>
  <c r="K60" i="1"/>
  <c r="K59" i="1"/>
  <c r="I59" i="1"/>
  <c r="G59" i="1"/>
  <c r="E59" i="1"/>
  <c r="K58" i="1"/>
  <c r="I58" i="1"/>
  <c r="G58" i="1"/>
  <c r="E58" i="1"/>
  <c r="K57" i="1"/>
  <c r="I57" i="1"/>
  <c r="G57" i="1"/>
  <c r="E57" i="1"/>
  <c r="K56" i="1"/>
  <c r="I56" i="1"/>
  <c r="G56" i="1"/>
  <c r="E56" i="1"/>
  <c r="K55" i="1"/>
  <c r="I55" i="1"/>
  <c r="G55" i="1"/>
  <c r="E55" i="1"/>
  <c r="K54" i="1"/>
  <c r="I54" i="1"/>
  <c r="G54" i="1"/>
  <c r="E54" i="1"/>
  <c r="K53" i="1"/>
  <c r="I53" i="1"/>
  <c r="G53" i="1"/>
  <c r="E53" i="1"/>
  <c r="K52" i="1"/>
  <c r="I52" i="1"/>
  <c r="G52" i="1"/>
  <c r="E52" i="1"/>
  <c r="K51" i="1"/>
  <c r="I51" i="1"/>
  <c r="G51" i="1"/>
  <c r="E51" i="1"/>
  <c r="K50" i="1"/>
  <c r="I50" i="1"/>
  <c r="G50" i="1"/>
  <c r="E50" i="1"/>
  <c r="K49" i="1"/>
  <c r="I49" i="1"/>
  <c r="G49" i="1"/>
  <c r="E49" i="1"/>
  <c r="K48" i="1"/>
  <c r="I48" i="1"/>
  <c r="G48" i="1"/>
  <c r="E48" i="1"/>
  <c r="K47" i="1"/>
  <c r="I47" i="1"/>
  <c r="G47" i="1"/>
  <c r="E47" i="1"/>
  <c r="K46" i="1"/>
  <c r="I46" i="1"/>
  <c r="G46" i="1"/>
  <c r="E46" i="1"/>
  <c r="K45" i="1"/>
  <c r="I45" i="1"/>
  <c r="G45" i="1"/>
  <c r="E45" i="1"/>
  <c r="K44" i="1"/>
  <c r="I44" i="1"/>
  <c r="G44" i="1"/>
  <c r="E44" i="1"/>
  <c r="K43" i="1"/>
  <c r="I43" i="1"/>
  <c r="G43" i="1"/>
  <c r="E43" i="1"/>
  <c r="K42" i="1"/>
  <c r="I42" i="1"/>
  <c r="G42" i="1"/>
  <c r="E42" i="1"/>
  <c r="K41" i="1"/>
  <c r="I41" i="1"/>
  <c r="G41" i="1"/>
  <c r="E41" i="1"/>
  <c r="K40" i="1"/>
  <c r="I40" i="1"/>
  <c r="G40" i="1"/>
  <c r="E40" i="1"/>
  <c r="E98" i="1" s="1"/>
  <c r="K39" i="1"/>
  <c r="I39" i="1"/>
  <c r="G39" i="1"/>
  <c r="E39" i="1"/>
  <c r="K38" i="1"/>
  <c r="G38" i="1"/>
  <c r="K37" i="1"/>
  <c r="I37" i="1"/>
  <c r="G37" i="1"/>
  <c r="E37" i="1"/>
  <c r="K36" i="1"/>
  <c r="I36" i="1"/>
  <c r="G36" i="1"/>
  <c r="E36" i="1"/>
  <c r="K35" i="1"/>
  <c r="I35" i="1"/>
  <c r="G35" i="1"/>
  <c r="E35" i="1"/>
  <c r="K34" i="1"/>
  <c r="I34" i="1"/>
  <c r="G34" i="1"/>
  <c r="E34" i="1"/>
  <c r="K33" i="1"/>
  <c r="I33" i="1"/>
  <c r="G33" i="1"/>
  <c r="E33" i="1"/>
  <c r="K32" i="1"/>
  <c r="I32" i="1"/>
  <c r="G32" i="1"/>
  <c r="E32" i="1"/>
  <c r="K31" i="1"/>
  <c r="I31" i="1"/>
  <c r="G31" i="1"/>
  <c r="E31" i="1"/>
  <c r="K30" i="1"/>
  <c r="I30" i="1"/>
  <c r="G30" i="1"/>
  <c r="E30" i="1"/>
  <c r="K29" i="1"/>
  <c r="I29" i="1"/>
  <c r="G29" i="1"/>
  <c r="E29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4" i="1"/>
  <c r="I24" i="1"/>
  <c r="G24" i="1"/>
  <c r="E24" i="1"/>
  <c r="K23" i="1"/>
  <c r="I23" i="1"/>
  <c r="G23" i="1"/>
  <c r="E23" i="1"/>
  <c r="K22" i="1"/>
  <c r="I22" i="1"/>
  <c r="G22" i="1"/>
  <c r="E22" i="1"/>
  <c r="K21" i="1"/>
  <c r="I21" i="1"/>
  <c r="G21" i="1"/>
  <c r="E21" i="1"/>
  <c r="K20" i="1"/>
  <c r="I20" i="1"/>
  <c r="G20" i="1"/>
  <c r="E20" i="1"/>
  <c r="K19" i="1"/>
  <c r="I19" i="1"/>
  <c r="G19" i="1"/>
  <c r="E19" i="1"/>
  <c r="K18" i="1"/>
  <c r="I18" i="1"/>
  <c r="G18" i="1"/>
  <c r="E18" i="1"/>
  <c r="K17" i="1"/>
  <c r="I17" i="1"/>
  <c r="G17" i="1"/>
  <c r="E17" i="1"/>
  <c r="K16" i="1"/>
  <c r="I16" i="1"/>
  <c r="G16" i="1"/>
  <c r="E16" i="1"/>
  <c r="K15" i="1"/>
  <c r="I15" i="1"/>
  <c r="G15" i="1"/>
  <c r="E15" i="1"/>
  <c r="K14" i="1"/>
  <c r="I14" i="1"/>
  <c r="G14" i="1"/>
  <c r="E14" i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6" i="1"/>
  <c r="I6" i="1"/>
  <c r="G6" i="1"/>
  <c r="E6" i="1"/>
  <c r="K5" i="1"/>
  <c r="I5" i="1"/>
  <c r="G5" i="1"/>
  <c r="E5" i="1"/>
  <c r="K4" i="1"/>
  <c r="I4" i="1"/>
  <c r="G4" i="1"/>
  <c r="E4" i="1"/>
  <c r="K3" i="1"/>
  <c r="I3" i="1"/>
  <c r="G3" i="1"/>
  <c r="E3" i="1"/>
  <c r="K2" i="1"/>
  <c r="K98" i="1" s="1"/>
  <c r="I2" i="1"/>
  <c r="I98" i="1" s="1"/>
  <c r="G2" i="1"/>
  <c r="G98" i="1" s="1"/>
  <c r="E2" i="1"/>
  <c r="E97" i="1" l="1"/>
  <c r="L98" i="3"/>
  <c r="D28" i="4"/>
  <c r="F96" i="5"/>
  <c r="E60" i="6"/>
  <c r="E86" i="7"/>
  <c r="I97" i="5"/>
  <c r="F60" i="6"/>
  <c r="E97" i="2"/>
  <c r="M97" i="2"/>
  <c r="U97" i="2"/>
  <c r="I98" i="2"/>
  <c r="Q98" i="2"/>
  <c r="J97" i="5"/>
  <c r="G97" i="1"/>
  <c r="F97" i="2"/>
  <c r="N97" i="2"/>
  <c r="V97" i="2"/>
  <c r="J98" i="2"/>
  <c r="I97" i="1"/>
  <c r="D27" i="4"/>
  <c r="E61" i="6"/>
  <c r="I97" i="3"/>
  <c r="E97" i="5"/>
  <c r="E98" i="5"/>
  <c r="K97" i="1"/>
  <c r="F97" i="5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2016 estimates available at: factfinder.census.gov</t>
        </r>
      </text>
    </comment>
    <comment ref="B2" authorId="0" shapeId="0">
      <text>
        <r>
          <rPr>
            <sz val="10"/>
            <color rgb="FF000000"/>
            <rFont val="Arial"/>
          </rPr>
          <t>2015</t>
        </r>
      </text>
    </comment>
    <comment ref="C2" authorId="0" shapeId="0">
      <text>
        <r>
          <rPr>
            <sz val="10"/>
            <color rgb="FF000000"/>
            <rFont val="Arial"/>
          </rPr>
          <t>Ballwin 2015 CAFR pg 19</t>
        </r>
      </text>
    </comment>
    <comment ref="F2" authorId="0" shapeId="0">
      <text>
        <r>
          <rPr>
            <sz val="10"/>
            <color rgb="FF000000"/>
            <rFont val="Arial"/>
          </rPr>
          <t>Ballwin 2015 CAFR ppg 41, 45, 52, &amp; 56</t>
        </r>
      </text>
    </comment>
    <comment ref="H2" authorId="0" shapeId="0">
      <text>
        <r>
          <rPr>
            <sz val="10"/>
            <color rgb="FF000000"/>
            <rFont val="Arial"/>
          </rPr>
          <t>Ballwin 2015 CAFR ppg 41, &amp;45 (public utility licenses and cable TV franchise fees)</t>
        </r>
      </text>
    </comment>
    <comment ref="C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D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F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H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J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C4" authorId="0" shapeId="0">
      <text>
        <r>
          <rPr>
            <sz val="10"/>
            <color rgb="FF000000"/>
            <rFont val="Arial"/>
          </rPr>
          <t>Bel-Ridge 2015 Financial Report pg 9</t>
        </r>
      </text>
    </comment>
    <comment ref="D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F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H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J4" authorId="0" shapeId="0">
      <text>
        <r>
          <rPr>
            <sz val="10"/>
            <color rgb="FF000000"/>
            <rFont val="Arial"/>
          </rPr>
          <t>Bel-Ridge 2015 Financial Report pg 4</t>
        </r>
      </text>
    </comment>
    <comment ref="C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F5" authorId="0" shapeId="0">
      <text>
        <r>
          <rPr>
            <sz val="10"/>
            <color rgb="FF000000"/>
            <rFont val="Arial"/>
          </rPr>
          <t xml:space="preserve">Bella Villa 2015 CAFR pg 16 (sum of Capital Improvements, Sales, &amp; Use tax revenue)
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D6" authorId="0" shapeId="0">
      <text>
        <r>
          <rPr>
            <sz val="10"/>
            <color rgb="FF000000"/>
            <rFont val="Arial"/>
          </rPr>
          <t>Bellefontaine Neighbors 2015 CAFR ppg 34, 44, &amp; 45 (real estate, personal, and railroad propety taxes)</t>
        </r>
      </text>
    </comment>
    <comment ref="F6" authorId="0" shapeId="0">
      <text>
        <r>
          <rPr>
            <sz val="10"/>
            <color rgb="FF000000"/>
            <rFont val="Arial"/>
          </rPr>
          <t>Bellefontaine Neighbors 2015 CAFR ppg 34 &amp; 39</t>
        </r>
      </text>
    </comment>
    <comment ref="H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J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C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D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F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H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J8" authorId="0" shapeId="0">
      <text>
        <r>
          <rPr>
            <sz val="10"/>
            <color rgb="FF000000"/>
            <rFont val="Arial"/>
          </rPr>
          <t>Berkeley 2015 CAFR pg 44</t>
        </r>
      </text>
    </comment>
    <comment ref="C9" authorId="0" shapeId="0">
      <text>
        <r>
          <rPr>
            <sz val="10"/>
            <color rgb="FF000000"/>
            <rFont val="Arial"/>
          </rPr>
          <t xml:space="preserve"> Beverly Hills 2015 CAFR pg 10</t>
        </r>
      </text>
    </comment>
    <comment ref="D9" authorId="0" shapeId="0">
      <text>
        <r>
          <rPr>
            <sz val="10"/>
            <color rgb="FF000000"/>
            <rFont val="Arial"/>
          </rPr>
          <t>Beverly Hills 2015 CAFR pg 10 (property and sewer lateral)</t>
        </r>
      </text>
    </comment>
    <comment ref="F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H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J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C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D10" authorId="0" shapeId="0">
      <text>
        <r>
          <rPr>
            <sz val="10"/>
            <color rgb="FF000000"/>
            <rFont val="Arial"/>
          </rPr>
          <t>Black Jack 2016 CAFR pg. 32</t>
        </r>
      </text>
    </comment>
    <comment ref="F10" authorId="0" shapeId="0">
      <text>
        <r>
          <rPr>
            <sz val="10"/>
            <color rgb="FF000000"/>
            <rFont val="Arial"/>
          </rPr>
          <t>Black Jack 2016 CAFR pg 26 (Sales, Use, and Capital Improvement taxes)</t>
        </r>
      </text>
    </comment>
    <comment ref="H10" authorId="0" shapeId="0">
      <text>
        <r>
          <rPr>
            <sz val="10"/>
            <color rgb="FF000000"/>
            <rFont val="Arial"/>
          </rPr>
          <t>Black Jack 2016 CAFR pg 26 (Franchise and Utility taxes)</t>
        </r>
      </text>
    </comment>
    <comment ref="J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C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D11" authorId="0" shapeId="0">
      <text>
        <r>
          <rPr>
            <sz val="10"/>
            <color rgb="FF000000"/>
            <rFont val="Arial"/>
          </rPr>
          <t>Breckenridge Hills 2015 CAFR ppg 27 &amp; 33</t>
        </r>
      </text>
    </comment>
    <comment ref="F11" authorId="0" shapeId="0">
      <text>
        <r>
          <rPr>
            <sz val="10"/>
            <color rgb="FF000000"/>
            <rFont val="Arial"/>
          </rPr>
          <t>Breckenridge Hills 2015 CAFR ppg 27 &amp; 32</t>
        </r>
      </text>
    </comment>
    <comment ref="H11" authorId="0" shapeId="0">
      <text>
        <r>
          <rPr>
            <sz val="10"/>
            <color rgb="FF000000"/>
            <rFont val="Arial"/>
          </rPr>
          <t>Breckenridge Hills 2015 CAFR pg 27</t>
        </r>
      </text>
    </comment>
    <comment ref="J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C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D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F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H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J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C13" authorId="0" shapeId="0">
      <text>
        <r>
          <rPr>
            <sz val="10"/>
            <color rgb="FF000000"/>
            <rFont val="Arial"/>
          </rPr>
          <t>Bridgeton 2015 CAFR pg. 19</t>
        </r>
      </text>
    </comment>
    <comment ref="D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F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H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J13" authorId="0" shapeId="0">
      <text>
        <r>
          <rPr>
            <sz val="10"/>
            <color rgb="FF000000"/>
            <rFont val="Arial"/>
          </rPr>
          <t>Bridgeton 2015 CAFR pg. 19</t>
        </r>
      </text>
    </comment>
    <comment ref="C14" authorId="0" shapeId="0">
      <text>
        <r>
          <rPr>
            <sz val="10"/>
            <color rgb="FF000000"/>
            <rFont val="Arial"/>
          </rPr>
          <t>Calverton Park 2016 Financial Statement pg 9</t>
        </r>
      </text>
    </comment>
    <comment ref="D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F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H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J14" authorId="0" shapeId="0">
      <text>
        <r>
          <rPr>
            <sz val="10"/>
            <color rgb="FF000000"/>
            <rFont val="Arial"/>
          </rPr>
          <t>Calverton Park 2016 Financial Statement pg 4</t>
        </r>
      </text>
    </comment>
    <comment ref="C15" authorId="0" shapeId="0">
      <text>
        <r>
          <rPr>
            <sz val="10"/>
            <color rgb="FF000000"/>
            <rFont val="Arial"/>
          </rPr>
          <t>Champ 2015 Financial Statement pg 10</t>
        </r>
      </text>
    </comment>
    <comment ref="H15" authorId="0" shapeId="0">
      <text>
        <r>
          <rPr>
            <sz val="10"/>
            <color rgb="FF000000"/>
            <rFont val="Arial"/>
          </rPr>
          <t>Champ 2015 Financial Statement pg 4</t>
        </r>
      </text>
    </comment>
    <comment ref="D16" authorId="0" shapeId="0">
      <text>
        <r>
          <rPr>
            <sz val="10"/>
            <color rgb="FF000000"/>
            <rFont val="Arial"/>
          </rPr>
          <t>Charlack 2015-2016 Financial Report PDF pg 7 (Personal Property + Real Estate)</t>
        </r>
      </text>
    </comment>
    <comment ref="F16" authorId="0" shapeId="0">
      <text>
        <r>
          <rPr>
            <sz val="10"/>
            <color rgb="FF000000"/>
            <rFont val="Arial"/>
          </rPr>
          <t>Charlack 2015-2016 Financial Report PDF pg 6-7 (Local sales tax, captial improvement tax, and motor vehicle sales tax)</t>
        </r>
      </text>
    </comment>
    <comment ref="H16" authorId="0" shapeId="0">
      <text>
        <r>
          <rPr>
            <sz val="10"/>
            <color rgb="FF000000"/>
            <rFont val="Arial"/>
          </rPr>
          <t>Charlack 2015-2016 Financial Report PDF pg 6-7 (cable utility, electric, gas, telecom, telephone, and water taxes)</t>
        </r>
      </text>
    </comment>
    <comment ref="J16" authorId="0" shapeId="0">
      <text>
        <r>
          <rPr>
            <sz val="10"/>
            <color rgb="FF000000"/>
            <rFont val="Arial"/>
          </rPr>
          <t>Charlack 2015-2016 Financial Report PDF pg 6</t>
        </r>
      </text>
    </comment>
    <comment ref="C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D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F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H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J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C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D18" authorId="0" shapeId="0">
      <text>
        <r>
          <rPr>
            <sz val="10"/>
            <color rgb="FF000000"/>
            <rFont val="Arial"/>
          </rPr>
          <t>Clarkson Valley 2016 CAFR pg. 16 (real estate and person property taxes)</t>
        </r>
      </text>
    </comment>
    <comment ref="F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H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J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C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D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F19" authorId="0" shapeId="0">
      <text>
        <r>
          <rPr>
            <sz val="10"/>
            <color rgb="FF000000"/>
            <rFont val="Arial"/>
          </rPr>
          <t>Clayton 2015 CAFR pg. 15</t>
        </r>
      </text>
    </comment>
    <comment ref="H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J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C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D20" authorId="0" shapeId="0">
      <text>
        <r>
          <rPr>
            <sz val="10"/>
            <color rgb="FF000000"/>
            <rFont val="Arial"/>
          </rPr>
          <t>Cool Valley 2015 CAFR pg. 32</t>
        </r>
      </text>
    </comment>
    <comment ref="F20" authorId="0" shapeId="0">
      <text>
        <r>
          <rPr>
            <sz val="10"/>
            <color rgb="FF000000"/>
            <rFont val="Arial"/>
          </rPr>
          <t>Cool Valley 2015 CAFR ppg. 32 &amp; 40</t>
        </r>
      </text>
    </comment>
    <comment ref="H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J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C21" authorId="0" shapeId="0">
      <text>
        <r>
          <rPr>
            <sz val="10"/>
            <color rgb="FF000000"/>
            <rFont val="Arial"/>
          </rPr>
          <t>Country Club Hills 2016 Financial Statement pg 10</t>
        </r>
      </text>
    </comment>
    <comment ref="D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F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H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J21" authorId="0" shapeId="0">
      <text>
        <r>
          <rPr>
            <sz val="10"/>
            <color rgb="FF000000"/>
            <rFont val="Arial"/>
          </rPr>
          <t>Country Club Hills 2016 Financial Statement pg 5</t>
        </r>
      </text>
    </comment>
    <comment ref="C22" authorId="0" shapeId="0">
      <text>
        <r>
          <rPr>
            <sz val="10"/>
            <color rgb="FF000000"/>
            <rFont val="Arial"/>
          </rPr>
          <t>Country Life Acre 2015 Financial Statement pg 9</t>
        </r>
      </text>
    </comment>
    <comment ref="D22" authorId="0" shapeId="0">
      <text>
        <r>
          <rPr>
            <sz val="10"/>
            <color rgb="FF000000"/>
            <rFont val="Arial"/>
          </rPr>
          <t>Country Life Acre 2015 Financial Statement pg 3 (property tax + real estate)</t>
        </r>
      </text>
    </comment>
    <comment ref="F22" authorId="0" shapeId="0">
      <text>
        <r>
          <rPr>
            <sz val="10"/>
            <color rgb="FF000000"/>
            <rFont val="Arial"/>
          </rPr>
          <t>Country Life Acre 2015 Financial Statement pg 3</t>
        </r>
      </text>
    </comment>
    <comment ref="H22" authorId="0" shapeId="0">
      <text>
        <r>
          <rPr>
            <sz val="10"/>
            <color rgb="FF000000"/>
            <rFont val="Arial"/>
          </rPr>
          <t>Country Life Acre 2015 Financial Statement pg 3</t>
        </r>
      </text>
    </comment>
    <comment ref="J22" authorId="0" shapeId="0">
      <text>
        <r>
          <rPr>
            <sz val="10"/>
            <color rgb="FF000000"/>
            <rFont val="Arial"/>
          </rPr>
          <t>Country Life Acre 2015 Financial Statement pg 4</t>
        </r>
      </text>
    </comment>
    <comment ref="C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D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F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H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J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C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D24" authorId="0" shapeId="0">
      <text>
        <r>
          <rPr>
            <sz val="10"/>
            <color rgb="FF000000"/>
            <rFont val="Arial"/>
          </rPr>
          <t>Creve Coeur 2015 CAFR pg 74</t>
        </r>
      </text>
    </comment>
    <comment ref="F24" authorId="0" shapeId="0">
      <text>
        <r>
          <rPr>
            <sz val="10"/>
            <color rgb="FF000000"/>
            <rFont val="Arial"/>
          </rPr>
          <t>Creve Coeur 2015 CAFR pg 74</t>
        </r>
      </text>
    </comment>
    <comment ref="H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J24" authorId="0" shapeId="0">
      <text>
        <r>
          <rPr>
            <sz val="10"/>
            <color rgb="FF000000"/>
            <rFont val="Arial"/>
          </rPr>
          <t>Creve Coeur 2015 CAFR pg 54 (municipal court fines + traffic violations fines)</t>
        </r>
      </text>
    </comment>
    <comment ref="C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D25" authorId="0" shapeId="0">
      <text>
        <r>
          <rPr>
            <sz val="10"/>
            <color rgb="FF000000"/>
            <rFont val="Arial"/>
          </rPr>
          <t>Crystal Lake Park 2015 CAFR pg 16 (Real estate + property)</t>
        </r>
      </text>
    </comment>
    <comment ref="F25" authorId="0" shapeId="0">
      <text>
        <r>
          <rPr>
            <sz val="10"/>
            <color rgb="FF000000"/>
            <rFont val="Arial"/>
          </rPr>
          <t>Crystal Lake Park 2015 CAFR ppg 16 &amp; 18</t>
        </r>
      </text>
    </comment>
    <comment ref="H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C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D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F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H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J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C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D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F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H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J27" authorId="0" shapeId="0">
      <text>
        <r>
          <rPr>
            <sz val="10"/>
            <color rgb="FF000000"/>
            <rFont val="Arial"/>
          </rPr>
          <t>Des Peres 2015 CAFR pg 41</t>
        </r>
      </text>
    </comment>
    <comment ref="C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D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F28" authorId="0" shapeId="0">
      <text>
        <r>
          <rPr>
            <sz val="10"/>
            <color rgb="FF000000"/>
            <rFont val="Arial"/>
          </rPr>
          <t>Edmundson 2016 CAFR ppg 18, 23, 23-25 (from general, stormwater, economic development, and capital improvement funds)</t>
        </r>
      </text>
    </comment>
    <comment ref="H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J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C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D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F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H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J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C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D30" authorId="0" shapeId="0">
      <text>
        <r>
          <rPr>
            <sz val="10"/>
            <color rgb="FF000000"/>
            <rFont val="Arial"/>
          </rPr>
          <t>Eureka 2016 CAFR pg 46</t>
        </r>
      </text>
    </comment>
    <comment ref="F30" authorId="0" shapeId="0">
      <text>
        <r>
          <rPr>
            <sz val="10"/>
            <color rgb="FF000000"/>
            <rFont val="Arial"/>
          </rPr>
          <t>Eureka 2016 CAFR ppg 46, 51, 52, 58</t>
        </r>
      </text>
    </comment>
    <comment ref="H30" authorId="0" shapeId="0">
      <text>
        <r>
          <rPr>
            <sz val="10"/>
            <color rgb="FF000000"/>
            <rFont val="Arial"/>
          </rPr>
          <t>Eureka 2016 CAFR pg 46</t>
        </r>
      </text>
    </comment>
    <comment ref="J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C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D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F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H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J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C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D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F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H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J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C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D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F33" authorId="0" shapeId="0">
      <text>
        <r>
          <rPr>
            <sz val="10"/>
            <color rgb="FF000000"/>
            <rFont val="Arial"/>
          </rPr>
          <t>Flordell Hills 2016 Financial Report pg. 1 (sales tax, capital improvement tax, and use tax)</t>
        </r>
      </text>
    </comment>
    <comment ref="H33" authorId="0" shapeId="0">
      <text>
        <r>
          <rPr>
            <sz val="10"/>
            <color rgb="FF000000"/>
            <rFont val="Arial"/>
          </rPr>
          <t>Flordell Hills 2016 Financial Report pg. 1 (utility tax and communication tax)</t>
        </r>
      </text>
    </comment>
    <comment ref="J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C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F34" authorId="0" shapeId="0">
      <text>
        <r>
          <rPr>
            <sz val="10"/>
            <color rgb="FF000000"/>
            <rFont val="Arial"/>
          </rPr>
          <t>Florissant 2015 CAFR ppg. 43, 49, 50, 51, &amp; 58</t>
        </r>
      </text>
    </comment>
    <comment ref="H34" authorId="0" shapeId="0">
      <text>
        <r>
          <rPr>
            <sz val="10"/>
            <color rgb="FF000000"/>
            <rFont val="Arial"/>
          </rPr>
          <t>Florissant 2015 CAFR pg 43</t>
        </r>
      </text>
    </comment>
    <comment ref="J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C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D35" authorId="0" shapeId="0">
      <text>
        <r>
          <rPr>
            <sz val="10"/>
            <color rgb="FF000000"/>
            <rFont val="Arial"/>
          </rPr>
          <t>Frontenac 2015 CAFR pg. 36</t>
        </r>
      </text>
    </comment>
    <comment ref="F35" authorId="0" shapeId="0">
      <text>
        <r>
          <rPr>
            <sz val="10"/>
            <color rgb="FF000000"/>
            <rFont val="Arial"/>
          </rPr>
          <t>Frontenac 2015 CAFR ppg 36, 40, 45</t>
        </r>
      </text>
    </comment>
    <comment ref="H35" authorId="0" shapeId="0">
      <text>
        <r>
          <rPr>
            <sz val="10"/>
            <color rgb="FF000000"/>
            <rFont val="Arial"/>
          </rPr>
          <t>Frontenac 2015 CAFR pg. 36</t>
        </r>
      </text>
    </comment>
    <comment ref="J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C36" authorId="0" shapeId="0">
      <text>
        <r>
          <rPr>
            <sz val="10"/>
            <color rgb="FF000000"/>
            <rFont val="Arial"/>
          </rPr>
          <t>Glen Echo Park 2015 Financial Statement pg 9</t>
        </r>
      </text>
    </comment>
    <comment ref="D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F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H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C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D37" authorId="0" shapeId="0">
      <text>
        <r>
          <rPr>
            <sz val="10"/>
            <color rgb="FF000000"/>
            <rFont val="Arial"/>
          </rPr>
          <t>Glendale 2016 CAFR pg. 41</t>
        </r>
      </text>
    </comment>
    <comment ref="F37" authorId="0" shapeId="0">
      <text>
        <r>
          <rPr>
            <sz val="10"/>
            <color rgb="FF000000"/>
            <rFont val="Arial"/>
          </rPr>
          <t>Glendale 2016 CAFR pg. 41, 47, 48, 55, 49</t>
        </r>
      </text>
    </comment>
    <comment ref="H37" authorId="0" shapeId="0">
      <text>
        <r>
          <rPr>
            <sz val="10"/>
            <color rgb="FF000000"/>
            <rFont val="Arial"/>
          </rPr>
          <t>Glendale 2016 CAFR pg. 41</t>
        </r>
      </text>
    </comment>
    <comment ref="J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C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D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E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H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I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J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C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F39" authorId="0" shapeId="0">
      <text>
        <r>
          <rPr>
            <sz val="10"/>
            <color rgb="FF000000"/>
            <rFont val="Arial"/>
          </rPr>
          <t>Green Park 2015 CAFR ppg. 25 &amp; 27</t>
        </r>
      </text>
    </comment>
    <comment ref="H39" authorId="0" shapeId="0">
      <text>
        <r>
          <rPr>
            <sz val="10"/>
            <color rgb="FF000000"/>
            <rFont val="Arial"/>
          </rPr>
          <t>Green Park 2015 CAFR pg. 25</t>
        </r>
      </text>
    </comment>
    <comment ref="C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D40" authorId="0" shapeId="0">
      <text>
        <r>
          <rPr>
            <sz val="10"/>
            <color rgb="FF000000"/>
            <rFont val="Arial"/>
          </rPr>
          <t>Greendale 2015 CAFR pg 24</t>
        </r>
      </text>
    </comment>
    <comment ref="F40" authorId="0" shapeId="0">
      <text>
        <r>
          <rPr>
            <sz val="10"/>
            <color rgb="FF000000"/>
            <rFont val="Arial"/>
          </rPr>
          <t>Greendale 2015 CAFR ppg 24, 26 27</t>
        </r>
      </text>
    </comment>
    <comment ref="H40" authorId="0" shapeId="0">
      <text>
        <r>
          <rPr>
            <sz val="10"/>
            <color rgb="FF000000"/>
            <rFont val="Arial"/>
          </rPr>
          <t>Greendale 2015 CAFR pg 24</t>
        </r>
      </text>
    </comment>
    <comment ref="J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C41" authorId="0" shapeId="0">
      <text>
        <r>
          <rPr>
            <sz val="10"/>
            <color rgb="FF000000"/>
            <rFont val="Arial"/>
          </rPr>
          <t>Hanley Hills 2016 Financial Statement pg 9</t>
        </r>
      </text>
    </comment>
    <comment ref="D41" authorId="0" shapeId="0">
      <text>
        <r>
          <rPr>
            <sz val="10"/>
            <color rgb="FF000000"/>
            <rFont val="Arial"/>
          </rPr>
          <t>Hanley Hills 2016 Financial Statement pg 3</t>
        </r>
      </text>
    </comment>
    <comment ref="F41" authorId="0" shapeId="0">
      <text>
        <r>
          <rPr>
            <sz val="10"/>
            <color rgb="FF000000"/>
            <rFont val="Arial"/>
          </rPr>
          <t>Hanley Hills 2016 Financial Statement pg 3</t>
        </r>
      </text>
    </comment>
    <comment ref="H41" authorId="0" shapeId="0">
      <text>
        <r>
          <rPr>
            <sz val="10"/>
            <color rgb="FF000000"/>
            <rFont val="Arial"/>
          </rPr>
          <t>Hanley Hills 2016 Financial Statement pg 3 (Utilities and franchise taxes)</t>
        </r>
      </text>
    </comment>
    <comment ref="J41" authorId="0" shapeId="0">
      <text>
        <r>
          <rPr>
            <sz val="10"/>
            <color rgb="FF000000"/>
            <rFont val="Arial"/>
          </rPr>
          <t>Hanley Hills 2016 Financial Statement pg 4</t>
        </r>
      </text>
    </comment>
    <comment ref="C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D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F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H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J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C43" authorId="0" shapeId="0">
      <text>
        <r>
          <rPr>
            <sz val="10"/>
            <color rgb="FF000000"/>
            <rFont val="Arial"/>
          </rPr>
          <t>Hillsdale 2015 Financial Statement pg 6</t>
        </r>
      </text>
    </comment>
    <comment ref="D43" authorId="0" shapeId="0">
      <text>
        <r>
          <rPr>
            <sz val="10"/>
            <color rgb="FF000000"/>
            <rFont val="Arial"/>
          </rPr>
          <t>Hillsdale 2015 Financial Statement pg 5 (real estate and personal property tax)</t>
        </r>
      </text>
    </comment>
    <comment ref="F43" authorId="0" shapeId="0">
      <text>
        <r>
          <rPr>
            <sz val="10"/>
            <color rgb="FF000000"/>
            <rFont val="Arial"/>
          </rPr>
          <t>Hillsdale 2015 Financial Statement pg 5 (sales tax and motor vehicle sales tax)</t>
        </r>
      </text>
    </comment>
    <comment ref="H43" authorId="0" shapeId="0">
      <text>
        <r>
          <rPr>
            <sz val="10"/>
            <color rgb="FF000000"/>
            <rFont val="Arial"/>
          </rPr>
          <t>Hillsdale 2015 Financial Statement pg 5 (public utilities and cable tv)</t>
        </r>
      </text>
    </comment>
    <comment ref="J43" authorId="0" shapeId="0">
      <text>
        <r>
          <rPr>
            <sz val="10"/>
            <color rgb="FF000000"/>
            <rFont val="Arial"/>
          </rPr>
          <t xml:space="preserve">Hillsdale 2015 Financial Statement pg 5 </t>
        </r>
      </text>
    </comment>
    <comment ref="C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D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F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H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C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D45" authorId="0" shapeId="0">
      <text>
        <r>
          <rPr>
            <sz val="10"/>
            <color rgb="FF000000"/>
            <rFont val="Arial"/>
          </rPr>
          <t>Jennings 2015 CAFR ppg 37 &amp; 49</t>
        </r>
      </text>
    </comment>
    <comment ref="F45" authorId="0" shapeId="0">
      <text>
        <r>
          <rPr>
            <sz val="10"/>
            <color rgb="FF000000"/>
            <rFont val="Arial"/>
          </rPr>
          <t>Jennings 2015 CAFR ppg 37, 45, 47-50</t>
        </r>
      </text>
    </comment>
    <comment ref="H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J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C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D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F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H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J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C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D47" authorId="0" shapeId="0">
      <text>
        <r>
          <rPr>
            <sz val="10"/>
            <color rgb="FF000000"/>
            <rFont val="Arial"/>
          </rPr>
          <t>Kirkwood 2015 CAFR ppg 77 &amp; 82</t>
        </r>
      </text>
    </comment>
    <comment ref="F47" authorId="0" shapeId="0">
      <text>
        <r>
          <rPr>
            <sz val="10"/>
            <color rgb="FF000000"/>
            <rFont val="Arial"/>
          </rPr>
          <t>Kirkwood 2015 CAFR ppg 77, 81, 85, 92, 93</t>
        </r>
      </text>
    </comment>
    <comment ref="H47" authorId="0" shapeId="0">
      <text>
        <r>
          <rPr>
            <sz val="10"/>
            <color rgb="FF000000"/>
            <rFont val="Arial"/>
          </rPr>
          <t>Kirkwood 2015 CAFR pg 77</t>
        </r>
      </text>
    </comment>
    <comment ref="J47" authorId="0" shapeId="0">
      <text>
        <r>
          <rPr>
            <sz val="10"/>
            <color rgb="FF000000"/>
            <rFont val="Arial"/>
          </rPr>
          <t>Kirkwood 2015 CAFR pg 77</t>
        </r>
      </text>
    </comment>
    <comment ref="C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D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F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H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J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C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D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F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H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J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C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D50" authorId="0" shapeId="0">
      <text>
        <r>
          <rPr>
            <sz val="10"/>
            <color rgb="FF000000"/>
            <rFont val="Arial"/>
          </rPr>
          <t>Mackenzie 2015 Financial Report pg 2 (county tax)</t>
        </r>
      </text>
    </comment>
    <comment ref="F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H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C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D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F51" authorId="0" shapeId="0">
      <text>
        <r>
          <rPr>
            <sz val="10"/>
            <color rgb="FF000000"/>
            <rFont val="Arial"/>
          </rPr>
          <t>Manchester 2015 CAFR pg 51</t>
        </r>
      </text>
    </comment>
    <comment ref="H51" authorId="0" shapeId="0">
      <text>
        <r>
          <rPr>
            <sz val="10"/>
            <color rgb="FF000000"/>
            <rFont val="Arial"/>
          </rPr>
          <t>Manchester 2015 CAFR pg 51 (Utility and Franchise taxes)</t>
        </r>
      </text>
    </comment>
    <comment ref="J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C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D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F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H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J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C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D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F53" authorId="0" shapeId="0">
      <text>
        <r>
          <rPr>
            <sz val="10"/>
            <color rgb="FF000000"/>
            <rFont val="Arial"/>
          </rPr>
          <t>Marlborough 2016 Financial Statement pg 6 (Sales &amp; use tax and local option tax)</t>
        </r>
      </text>
    </comment>
    <comment ref="H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J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C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F54" authorId="0" shapeId="0">
      <text>
        <r>
          <rPr>
            <sz val="10"/>
            <color rgb="FF000000"/>
            <rFont val="Arial"/>
          </rPr>
          <t>Maryland Heights 2015 CAFR pg 76</t>
        </r>
      </text>
    </comment>
    <comment ref="H54" authorId="0" shapeId="0">
      <text>
        <r>
          <rPr>
            <sz val="10"/>
            <color rgb="FF000000"/>
            <rFont val="Arial"/>
          </rPr>
          <t>Maryland Heights 2015 CAFR pg 76</t>
        </r>
      </text>
    </comment>
    <comment ref="J54" authorId="0" shapeId="0">
      <text>
        <r>
          <rPr>
            <sz val="10"/>
            <color rgb="FF000000"/>
            <rFont val="Arial"/>
          </rPr>
          <t>Maryland Heights 2015 CAFR pg 47</t>
        </r>
      </text>
    </comment>
    <comment ref="C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D55" authorId="0" shapeId="0">
      <text>
        <r>
          <rPr>
            <sz val="10"/>
            <color rgb="FF000000"/>
            <rFont val="Arial"/>
          </rPr>
          <t>Moline Acres 2015 CAFR ppg 38 &amp; 42</t>
        </r>
      </text>
    </comment>
    <comment ref="F55" authorId="0" shapeId="0">
      <text>
        <r>
          <rPr>
            <sz val="10"/>
            <color rgb="FF000000"/>
            <rFont val="Arial"/>
          </rPr>
          <t>Moline Acres 2015 CAFR ppg 33, 37, 38, &amp; 39</t>
        </r>
      </text>
    </comment>
    <comment ref="H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J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C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D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F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H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J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C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D57" authorId="0" shapeId="0">
      <text>
        <r>
          <rPr>
            <sz val="10"/>
            <color rgb="FF000000"/>
            <rFont val="Arial"/>
          </rPr>
          <t>Northwoods 2015 CAFR ppg 34 &amp; 38</t>
        </r>
      </text>
    </comment>
    <comment ref="F57" authorId="0" shapeId="0">
      <text>
        <r>
          <rPr>
            <sz val="10"/>
            <color rgb="FF000000"/>
            <rFont val="Arial"/>
          </rPr>
          <t>Northwoods 2015 CAFR pg 34, 37, 39, &amp; 41</t>
        </r>
      </text>
    </comment>
    <comment ref="J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C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F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H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J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C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D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F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H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J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C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J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C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D61" authorId="0" shapeId="0">
      <text>
        <r>
          <rPr>
            <sz val="10"/>
            <color rgb="FF000000"/>
            <rFont val="Arial"/>
          </rPr>
          <t>Overland 2015 CAFR ppg 26 &amp; 38</t>
        </r>
      </text>
    </comment>
    <comment ref="F61" authorId="0" shapeId="0">
      <text>
        <r>
          <rPr>
            <sz val="10"/>
            <color rgb="FF000000"/>
            <rFont val="Arial"/>
          </rPr>
          <t>Overland 2015 CAFR ppg 26 &amp; 46</t>
        </r>
      </text>
    </comment>
    <comment ref="H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J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C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D62" authorId="0" shapeId="0">
      <text>
        <r>
          <rPr>
            <sz val="10"/>
            <color rgb="FF000000"/>
            <rFont val="Arial"/>
          </rPr>
          <t>Pacific 2016 CAFR pg 44</t>
        </r>
      </text>
    </comment>
    <comment ref="F62" authorId="0" shapeId="0">
      <text>
        <r>
          <rPr>
            <sz val="10"/>
            <color rgb="FF000000"/>
            <rFont val="Arial"/>
          </rPr>
          <t>Pacific 2016 CAFR ppg, 44, 47, 48, &amp; 54</t>
        </r>
      </text>
    </comment>
    <comment ref="H62" authorId="0" shapeId="0">
      <text>
        <r>
          <rPr>
            <sz val="10"/>
            <color rgb="FF000000"/>
            <rFont val="Arial"/>
          </rPr>
          <t>Pacific 2016 CAFR pg 44</t>
        </r>
      </text>
    </comment>
    <comment ref="J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C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D63" authorId="0" shapeId="0">
      <text>
        <r>
          <rPr>
            <sz val="10"/>
            <color rgb="FF000000"/>
            <rFont val="Arial"/>
          </rPr>
          <t>Pagedale 2015 CAFR ppg 26 &amp; 34</t>
        </r>
      </text>
    </comment>
    <comment ref="F63" authorId="0" shapeId="0">
      <text>
        <r>
          <rPr>
            <sz val="10"/>
            <color rgb="FF000000"/>
            <rFont val="Arial"/>
          </rPr>
          <t>Pagedale 2015 CAFR ppg 26, 31, 32, &amp; 34</t>
        </r>
      </text>
    </comment>
    <comment ref="H63" authorId="0" shapeId="0">
      <text>
        <r>
          <rPr>
            <sz val="10"/>
            <color rgb="FF000000"/>
            <rFont val="Arial"/>
          </rPr>
          <t>Pagedale 2015 CAFR pg 26</t>
        </r>
      </text>
    </comment>
    <comment ref="J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C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J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C65" authorId="0" shapeId="0">
      <text>
        <r>
          <rPr>
            <sz val="10"/>
            <color rgb="FF000000"/>
            <rFont val="Arial"/>
          </rPr>
          <t>Pasadena Park 2016 Financial Statement ppg 1-4 (general fund, trash fund, and lateral sewer line fund)</t>
        </r>
      </text>
    </comment>
    <comment ref="D65" authorId="0" shapeId="0">
      <text>
        <r>
          <rPr>
            <sz val="10"/>
            <color rgb="FF000000"/>
            <rFont val="Arial"/>
          </rPr>
          <t>Pasadena Park 2016 Financial Statement pg 1</t>
        </r>
      </text>
    </comment>
    <comment ref="F65" authorId="0" shapeId="0">
      <text>
        <r>
          <rPr>
            <sz val="10"/>
            <color rgb="FF000000"/>
            <rFont val="Arial"/>
          </rPr>
          <t>Pasadena Park 2016 Financial Statement pg 1 (sales tax, capital improvement tax, &amp; motor vehicle sales tax)</t>
        </r>
      </text>
    </comment>
    <comment ref="H65" authorId="0" shapeId="0">
      <text>
        <r>
          <rPr>
            <sz val="10"/>
            <color rgb="FF000000"/>
            <rFont val="Arial"/>
          </rPr>
          <t>Pasadena Park 2016 Financial Statement pg 1 &amp; 2 (Ameren, cable tv franchise, and telephone fees)</t>
        </r>
      </text>
    </comment>
    <comment ref="J65" authorId="0" shapeId="0">
      <text>
        <r>
          <rPr>
            <sz val="10"/>
            <color rgb="FF000000"/>
            <rFont val="Arial"/>
          </rPr>
          <t>Pasadena Park 2016 Financial Statement pg 2</t>
        </r>
      </text>
    </comment>
    <comment ref="C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H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J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C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D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F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H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J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C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D68" authorId="0" shapeId="0">
      <text>
        <r>
          <rPr>
            <sz val="10"/>
            <color rgb="FF000000"/>
            <rFont val="Arial"/>
          </rPr>
          <t>Riverview 2015 CAFR pg 27 (real estate, personal property, railroad/utility, and sewer lateral)</t>
        </r>
      </text>
    </comment>
    <comment ref="F68" authorId="0" shapeId="0">
      <text>
        <r>
          <rPr>
            <sz val="10"/>
            <color rgb="FF000000"/>
            <rFont val="Arial"/>
          </rPr>
          <t>Riverview 2015 CAFR pg 27 &amp; 30 (sales and use tax)</t>
        </r>
      </text>
    </comment>
    <comment ref="H68" authorId="0" shapeId="0">
      <text>
        <r>
          <rPr>
            <sz val="10"/>
            <color rgb="FF000000"/>
            <rFont val="Arial"/>
          </rPr>
          <t>Riverview 2015 CAFR pg 27</t>
        </r>
      </text>
    </comment>
    <comment ref="J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C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D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F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H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J69" authorId="0" shapeId="0">
      <text>
        <r>
          <rPr>
            <sz val="10"/>
            <color rgb="FF000000"/>
            <rFont val="Arial"/>
          </rPr>
          <t>Rock Hill 2015 CAFR pg 43</t>
        </r>
      </text>
    </comment>
    <comment ref="C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D70" authorId="0" shapeId="0">
      <text>
        <r>
          <rPr>
            <sz val="10"/>
            <color rgb="FF000000"/>
            <rFont val="Arial"/>
          </rPr>
          <t>St. Ann 2015 CAFR ppg 34 &amp; 39</t>
        </r>
      </text>
    </comment>
    <comment ref="F70" authorId="0" shapeId="0">
      <text>
        <r>
          <rPr>
            <sz val="10"/>
            <color rgb="FF000000"/>
            <rFont val="Arial"/>
          </rPr>
          <t>St. Ann 2015 CAFR ppg 34, 40, 41 43, &amp; 47</t>
        </r>
      </text>
    </comment>
    <comment ref="H70" authorId="0" shapeId="0">
      <text>
        <r>
          <rPr>
            <sz val="10"/>
            <color rgb="FF000000"/>
            <rFont val="Arial"/>
          </rPr>
          <t>St. Ann 2015 CAFR ppg 34 &amp; 35 (utility taxes and cable franchise fees)</t>
        </r>
      </text>
    </comment>
    <comment ref="J70" authorId="0" shapeId="0">
      <text>
        <r>
          <rPr>
            <sz val="10"/>
            <color rgb="FF000000"/>
            <rFont val="Arial"/>
          </rPr>
          <t>St. Ann 2015 CAFR pg 35</t>
        </r>
      </text>
    </comment>
    <comment ref="C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D71" authorId="0" shapeId="0">
      <text>
        <r>
          <rPr>
            <sz val="10"/>
            <color rgb="FF000000"/>
            <rFont val="Arial"/>
          </rPr>
          <t>St. John 2015 CAFR pg. 52 (Breakdown of taxes not provided in change of fund balances. Utilized changes in net position instead.)</t>
        </r>
      </text>
    </comment>
    <comment ref="F71" authorId="0" shapeId="0">
      <text>
        <r>
          <rPr>
            <sz val="10"/>
            <color rgb="FF000000"/>
            <rFont val="Arial"/>
          </rPr>
          <t>St. John 2015 CAFR pg. 52 (Breakdown of taxes not provided in change of fund balances. Utilized changes in net position instead.)</t>
        </r>
      </text>
    </comment>
    <comment ref="H71" authorId="0" shapeId="0">
      <text>
        <r>
          <rPr>
            <sz val="10"/>
            <color rgb="FF000000"/>
            <rFont val="Arial"/>
          </rPr>
          <t>St. John 2015 CAFR pg. 52 Franchise Taxes (Breakdown of taxes not provided in change of fund balances. Utilized changes in net position instead.)</t>
        </r>
      </text>
    </comment>
    <comment ref="J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B72" authorId="0" shapeId="0">
      <text>
        <r>
          <rPr>
            <sz val="10"/>
            <color rgb="FF000000"/>
            <rFont val="Arial"/>
          </rPr>
          <t>U.S. Census Bureau 2016 Estimate</t>
        </r>
      </text>
    </comment>
    <comment ref="C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D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F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H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J72" authorId="0" shapeId="0">
      <text>
        <r>
          <rPr>
            <sz val="10"/>
            <color rgb="FF000000"/>
            <rFont val="Arial"/>
          </rPr>
          <t>St. Louis City 2016 CAFR pg 189
St. Louis City 2016 CAFR pg 25</t>
        </r>
      </text>
    </comment>
    <comment ref="C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D73" authorId="0" shapeId="0">
      <text>
        <r>
          <rPr>
            <sz val="10"/>
            <color rgb="FF000000"/>
            <rFont val="Arial"/>
          </rPr>
          <t>Shrewsbury 2015 CAFR ppg 38, 40, &amp; 49</t>
        </r>
      </text>
    </comment>
    <comment ref="F73" authorId="0" shapeId="0">
      <text>
        <r>
          <rPr>
            <sz val="10"/>
            <color rgb="FF000000"/>
            <rFont val="Arial"/>
          </rPr>
          <t>Shrewsbury 2015 CAFR ppg 38 &amp; 48</t>
        </r>
      </text>
    </comment>
    <comment ref="H73" authorId="0" shapeId="0">
      <text>
        <r>
          <rPr>
            <sz val="10"/>
            <color rgb="FF000000"/>
            <rFont val="Arial"/>
          </rPr>
          <t>Shrewsbury 2015 CAFR pg 38</t>
        </r>
      </text>
    </comment>
    <comment ref="J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B74" authorId="0" shapeId="0">
      <text>
        <r>
          <rPr>
            <sz val="10"/>
            <color rgb="FF000000"/>
            <rFont val="Arial"/>
          </rPr>
          <t>U.S. Census Bureau 2016 Estimate</t>
        </r>
      </text>
    </comment>
    <comment ref="C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D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F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H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J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C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D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F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H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J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C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D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F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H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J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C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F77" authorId="0" shapeId="0">
      <text>
        <r>
          <rPr>
            <sz val="10"/>
            <color rgb="FF000000"/>
            <rFont val="Arial"/>
          </rPr>
          <t>Town &amp; Country 2015 CAFR pg 60</t>
        </r>
      </text>
    </comment>
    <comment ref="H77" authorId="0" shapeId="0">
      <text>
        <r>
          <rPr>
            <sz val="10"/>
            <color rgb="FF000000"/>
            <rFont val="Arial"/>
          </rPr>
          <t>Town &amp; Country 2015 CAFR pg 60</t>
        </r>
      </text>
    </comment>
    <comment ref="J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C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D78" authorId="0" shapeId="0">
      <text>
        <r>
          <rPr>
            <sz val="10"/>
            <color rgb="FF000000"/>
            <rFont val="Arial"/>
          </rPr>
          <t>Twin Oaks 2015 CAFR pg 32</t>
        </r>
      </text>
    </comment>
    <comment ref="F78" authorId="0" shapeId="0">
      <text>
        <r>
          <rPr>
            <sz val="10"/>
            <color rgb="FF000000"/>
            <rFont val="Arial"/>
          </rPr>
          <t>Twin Oaks 2015 CAFR ppg. 32, 35, &amp; 41</t>
        </r>
      </text>
    </comment>
    <comment ref="H78" authorId="0" shapeId="0">
      <text>
        <r>
          <rPr>
            <sz val="10"/>
            <color rgb="FF000000"/>
            <rFont val="Arial"/>
          </rPr>
          <t>Twin Oaks 2015 CAFR pg 32</t>
        </r>
      </text>
    </comment>
    <comment ref="C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D79" authorId="0" shapeId="0">
      <text>
        <r>
          <rPr>
            <sz val="10"/>
            <color rgb="FF000000"/>
            <rFont val="Arial"/>
          </rPr>
          <t>University City 2015 CAFR ppg 60 &amp; 73 (current and delinquent real estate and personal property)</t>
        </r>
      </text>
    </comment>
    <comment ref="F79" authorId="0" shapeId="0">
      <text>
        <r>
          <rPr>
            <sz val="10"/>
            <color rgb="FF000000"/>
            <rFont val="Arial"/>
          </rPr>
          <t>University City 2015 CAFR ppg 60 &amp; 73 (sales and local option use tax)</t>
        </r>
      </text>
    </comment>
    <comment ref="H79" authorId="0" shapeId="0">
      <text>
        <r>
          <rPr>
            <sz val="10"/>
            <color rgb="FF000000"/>
            <rFont val="Arial"/>
          </rPr>
          <t>University City 2015 CAFR ppg 60 &amp; 73 (railroad and utility tax and gross receipts taxes)</t>
        </r>
      </text>
    </comment>
    <comment ref="J79" authorId="0" shapeId="0">
      <text>
        <r>
          <rPr>
            <sz val="10"/>
            <color rgb="FF000000"/>
            <rFont val="Arial"/>
          </rPr>
          <t>University City 2015 CAFR pg 60 (Fines, Court costs, miscellaneous court costs, bond forfeiture,)</t>
        </r>
      </text>
    </comment>
    <comment ref="C80" authorId="0" shapeId="0">
      <text>
        <r>
          <rPr>
            <sz val="10"/>
            <color rgb="FF000000"/>
            <rFont val="Arial"/>
          </rPr>
          <t>Uplands Park 2016 Financial Statement pg 1</t>
        </r>
      </text>
    </comment>
    <comment ref="D80" authorId="0" shapeId="0">
      <text>
        <r>
          <rPr>
            <sz val="10"/>
            <color rgb="FF000000"/>
            <rFont val="Arial"/>
          </rPr>
          <t>Uplands Park 2016 Financial Statement pg 1 (Sewer Lateral, PP tax, and RE tax)</t>
        </r>
      </text>
    </comment>
    <comment ref="F80" authorId="0" shapeId="0">
      <text>
        <r>
          <rPr>
            <sz val="10"/>
            <color rgb="FF000000"/>
            <rFont val="Arial"/>
          </rPr>
          <t>Uplands Park 2016 Financial Statement pg 1 (Local sales tax, one cent sales tax, capital imp sales tax, local option sales tax, local option use tax, motor vehicle sales tax, and sales tax income)</t>
        </r>
      </text>
    </comment>
    <comment ref="H80" authorId="0" shapeId="0">
      <text>
        <r>
          <rPr>
            <sz val="10"/>
            <color rgb="FF000000"/>
            <rFont val="Arial"/>
          </rPr>
          <t>Uplands Park 2016 Financial Statement pg 1 (cable franchise fee and license tax)</t>
        </r>
      </text>
    </comment>
    <comment ref="J80" authorId="0" shapeId="0">
      <text>
        <r>
          <rPr>
            <sz val="10"/>
            <color rgb="FF000000"/>
            <rFont val="Arial"/>
          </rPr>
          <t>Uplands Park 2016 Financial Statement pg 1 (Traffic fees, bond fees, and court fees)</t>
        </r>
      </text>
    </comment>
    <comment ref="C81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D81" authorId="0" shapeId="0">
      <text>
        <r>
          <rPr>
            <sz val="10"/>
            <color rgb="FF000000"/>
            <rFont val="Arial"/>
          </rPr>
          <t>Valley Park 2016 CAFR ppg 43, 50, &amp; 51</t>
        </r>
      </text>
    </comment>
    <comment ref="F81" authorId="0" shapeId="0">
      <text>
        <r>
          <rPr>
            <sz val="10"/>
            <color rgb="FF000000"/>
            <rFont val="Arial"/>
          </rPr>
          <t>Valley Park 2016 CAFR ppg 43, 49, 50, &amp; 58</t>
        </r>
      </text>
    </comment>
    <comment ref="H81" authorId="0" shapeId="0">
      <text>
        <r>
          <rPr>
            <sz val="10"/>
            <color rgb="FF000000"/>
            <rFont val="Arial"/>
          </rPr>
          <t>Valley Park 2016 CAFR pg 43</t>
        </r>
      </text>
    </comment>
    <comment ref="J81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C82" authorId="0" shapeId="0">
      <text>
        <r>
          <rPr>
            <sz val="10"/>
            <color rgb="FF000000"/>
            <rFont val="Arial"/>
          </rPr>
          <t>Velda City 2016 Financial Report pg 3</t>
        </r>
      </text>
    </comment>
    <comment ref="D82" authorId="0" shapeId="0">
      <text>
        <r>
          <rPr>
            <sz val="10"/>
            <color rgb="FF000000"/>
            <rFont val="Arial"/>
          </rPr>
          <t>Velda City 2016 Financial Report pg 2 (Real estate, personal property, railroad &amp; utility, and lateral sewer)</t>
        </r>
      </text>
    </comment>
    <comment ref="F82" authorId="0" shapeId="0">
      <text>
        <r>
          <rPr>
            <sz val="10"/>
            <color rgb="FF000000"/>
            <rFont val="Arial"/>
          </rPr>
          <t>Velda City 2016 Financial Report pg 2 (sales tax, motor vehicle sales tax, and capital improvement tax)</t>
        </r>
      </text>
    </comment>
    <comment ref="H82" authorId="0" shapeId="0">
      <text>
        <r>
          <rPr>
            <sz val="10"/>
            <color rgb="FF000000"/>
            <rFont val="Arial"/>
          </rPr>
          <t>Velda City 2016 Financial Report pg 2</t>
        </r>
      </text>
    </comment>
    <comment ref="J82" authorId="0" shapeId="0">
      <text>
        <r>
          <rPr>
            <sz val="10"/>
            <color rgb="FF000000"/>
            <rFont val="Arial"/>
          </rPr>
          <t>Velda City 2016 Financial Report pg 3</t>
        </r>
      </text>
    </comment>
    <comment ref="C83" authorId="0" shapeId="0">
      <text>
        <r>
          <rPr>
            <sz val="10"/>
            <color rgb="FF000000"/>
            <rFont val="Arial"/>
          </rPr>
          <t>Velda Village HIlls 2016 Budget pg 1</t>
        </r>
      </text>
    </comment>
    <comment ref="D83" authorId="0" shapeId="0">
      <text>
        <r>
          <rPr>
            <sz val="10"/>
            <color rgb="FF000000"/>
            <rFont val="Arial"/>
          </rPr>
          <t>Velda Village Hills 2016 Budget pg 1 (personal &amp; real property taxes - current and delinquent - railroad utility tax, sewer lateral)</t>
        </r>
      </text>
    </comment>
    <comment ref="F83" authorId="0" shapeId="0">
      <text>
        <r>
          <rPr>
            <sz val="10"/>
            <color rgb="FF000000"/>
            <rFont val="Arial"/>
          </rPr>
          <t>Velda Village Hills 2016 Budget pg 1 (capital improvement tax, motor vehicle sales tax, and sales tax)</t>
        </r>
      </text>
    </comment>
    <comment ref="H83" authorId="0" shapeId="0">
      <text>
        <r>
          <rPr>
            <sz val="10"/>
            <color rgb="FF000000"/>
            <rFont val="Arial"/>
          </rPr>
          <t>Velda Village Hills 2016 Budget pg 1 (tel comm franch tax, cable TV, &amp; utilities)</t>
        </r>
      </text>
    </comment>
    <comment ref="J83" authorId="0" shapeId="0">
      <text>
        <r>
          <rPr>
            <sz val="10"/>
            <color rgb="FF000000"/>
            <rFont val="Arial"/>
          </rPr>
          <t>Velda Village Hills 2016 Budget pg 1 (ordinance violations, police bond fees, court cost fees, court education fees)</t>
        </r>
      </text>
    </comment>
    <comment ref="C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D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F84" authorId="0" shapeId="0">
      <text>
        <r>
          <rPr>
            <sz val="10"/>
            <color rgb="FF000000"/>
            <rFont val="Arial"/>
          </rPr>
          <t>Vinita Park 2016 CAFR pg 19</t>
        </r>
      </text>
    </comment>
    <comment ref="H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J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C85" authorId="0" shapeId="0">
      <text>
        <r>
          <rPr>
            <sz val="10"/>
            <color rgb="FF000000"/>
            <rFont val="Arial"/>
          </rPr>
          <t>Vinita Terrace 2015-2016 Financial Report pg 1</t>
        </r>
      </text>
    </comment>
    <comment ref="D85" authorId="0" shapeId="0">
      <text>
        <r>
          <rPr>
            <sz val="10"/>
            <color rgb="FF000000"/>
            <rFont val="Arial"/>
          </rPr>
          <t>Vinita Terrace 2015-2016 Financial Report pg 2 &amp; 7</t>
        </r>
      </text>
    </comment>
    <comment ref="F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H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J85" authorId="0" shapeId="0">
      <text>
        <r>
          <rPr>
            <sz val="10"/>
            <color rgb="FF000000"/>
            <rFont val="Arial"/>
          </rPr>
          <t>Vinita Terrace 2015-2016 Financial Report pg 3</t>
        </r>
      </text>
    </comment>
    <comment ref="C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D86" authorId="0" shapeId="0">
      <text>
        <r>
          <rPr>
            <sz val="10"/>
            <color rgb="FF000000"/>
            <rFont val="Arial"/>
          </rPr>
          <t>Warson Woods 2016 CAFR pg 28</t>
        </r>
      </text>
    </comment>
    <comment ref="F86" authorId="0" shapeId="0">
      <text>
        <r>
          <rPr>
            <sz val="10"/>
            <color rgb="FF000000"/>
            <rFont val="Arial"/>
          </rPr>
          <t>Warson Woods 2016 CAFR pg 28 &amp; 32</t>
        </r>
      </text>
    </comment>
    <comment ref="H86" authorId="0" shapeId="0">
      <text>
        <r>
          <rPr>
            <sz val="10"/>
            <color rgb="FF000000"/>
            <rFont val="Arial"/>
          </rPr>
          <t>Warson Woods 2016 CAFR pg 28</t>
        </r>
      </text>
    </comment>
    <comment ref="J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C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D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F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H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J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C88" authorId="0" shapeId="0">
      <text>
        <r>
          <rPr>
            <sz val="10"/>
            <color rgb="FF000000"/>
            <rFont val="Arial"/>
          </rPr>
          <t>Wellston 2015 Financial Report pg 3</t>
        </r>
      </text>
    </comment>
    <comment ref="C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F90" authorId="0" shapeId="0">
      <text>
        <r>
          <rPr>
            <sz val="10"/>
            <color rgb="FF000000"/>
            <rFont val="Arial"/>
          </rPr>
          <t>WIlbur Park 2016 Financial Report pg 1 (capital improvement tax and sales &amp; use tax)</t>
        </r>
      </text>
    </comment>
    <comment ref="H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J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C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F91" authorId="0" shapeId="0">
      <text>
        <r>
          <rPr>
            <sz val="10"/>
            <color rgb="FF000000"/>
            <rFont val="Arial"/>
          </rPr>
          <t>Wildwood 2015 CAFR pg 37 &amp; 42</t>
        </r>
      </text>
    </comment>
    <comment ref="H91" authorId="0" shapeId="0">
      <text>
        <r>
          <rPr>
            <sz val="10"/>
            <color rgb="FF000000"/>
            <rFont val="Arial"/>
          </rPr>
          <t>Wildwood 2015 CAFR pg 37</t>
        </r>
      </text>
    </comment>
    <comment ref="J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C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D92" authorId="0" shapeId="0">
      <text>
        <r>
          <rPr>
            <sz val="10"/>
            <color rgb="FF000000"/>
            <rFont val="Arial"/>
          </rPr>
          <t>Winchester 2016 CAFR pg 26 (real estate, personal property, utilities, &amp; paid under protest)</t>
        </r>
      </text>
    </comment>
    <comment ref="F92" authorId="0" shapeId="0">
      <text>
        <r>
          <rPr>
            <sz val="10"/>
            <color rgb="FF000000"/>
            <rFont val="Arial"/>
          </rPr>
          <t>Winchester 2016 CAFR pg 26 (sales and capital improvement taxes)</t>
        </r>
      </text>
    </comment>
    <comment ref="H92" authorId="0" shapeId="0">
      <text>
        <r>
          <rPr>
            <sz val="10"/>
            <color rgb="FF000000"/>
            <rFont val="Arial"/>
          </rPr>
          <t>Winchester 2016 CAFR pg 26 (Gross receipts, and cable tv)</t>
        </r>
      </text>
    </comment>
    <comment ref="J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C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D93" authorId="0" shapeId="0">
      <text>
        <r>
          <rPr>
            <sz val="10"/>
            <color rgb="FF000000"/>
            <rFont val="Arial"/>
          </rPr>
          <t>Woodson Terrace 2016 CAFR pg 34 (real estate and personal property)</t>
        </r>
      </text>
    </comment>
    <comment ref="F93" authorId="0" shapeId="0">
      <text>
        <r>
          <rPr>
            <sz val="10"/>
            <color rgb="FF000000"/>
            <rFont val="Arial"/>
          </rPr>
          <t xml:space="preserve"> Woodson Terrace 2016 CAFR pg 34 (sales and use taxes)</t>
        </r>
      </text>
    </comment>
    <comment ref="H93" authorId="0" shapeId="0">
      <text>
        <r>
          <rPr>
            <sz val="10"/>
            <color rgb="FF000000"/>
            <rFont val="Arial"/>
          </rPr>
          <t>Woodson Terrace 2016 CAFR pg 34 (utility tax and cablevision fee)</t>
        </r>
      </text>
    </comment>
    <comment ref="J93" authorId="0" shapeId="0">
      <text>
        <r>
          <rPr>
            <sz val="10"/>
            <color rgb="FF000000"/>
            <rFont val="Arial"/>
          </rPr>
          <t>Woodson Terrace 2016 CAFR pg 16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2016 estimates available at: factfinder.census.gov</t>
        </r>
      </text>
    </comment>
    <comment ref="B2" authorId="0" shapeId="0">
      <text>
        <r>
          <rPr>
            <sz val="10"/>
            <color rgb="FF000000"/>
            <rFont val="Arial"/>
          </rPr>
          <t>2015</t>
        </r>
      </text>
    </comment>
    <comment ref="D2" authorId="0" shapeId="0">
      <text>
        <r>
          <rPr>
            <sz val="10"/>
            <color rgb="FF000000"/>
            <rFont val="Arial"/>
          </rPr>
          <t>Ballwin 2015 CAFR pg 19</t>
        </r>
      </text>
    </comment>
    <comment ref="L2" authorId="0" shapeId="0">
      <text>
        <r>
          <rPr>
            <sz val="10"/>
            <color rgb="FF000000"/>
            <rFont val="Arial"/>
          </rPr>
          <t>Ballwin 2015 CAFR ppg 41, 45, 52, &amp; 56</t>
        </r>
      </text>
    </comment>
    <comment ref="P2" authorId="0" shapeId="0">
      <text>
        <r>
          <rPr>
            <sz val="10"/>
            <color rgb="FF000000"/>
            <rFont val="Arial"/>
          </rPr>
          <t>Ballwin 2015 CAFR ppg 41, &amp;45 (public utility licenses and cable TV franchise fees)</t>
        </r>
      </text>
    </comment>
    <comment ref="D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H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L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P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T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D4" authorId="0" shapeId="0">
      <text>
        <r>
          <rPr>
            <sz val="10"/>
            <color rgb="FF000000"/>
            <rFont val="Arial"/>
          </rPr>
          <t>Bel-Ridge 2015 Financial Report pg 9</t>
        </r>
      </text>
    </comment>
    <comment ref="H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L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P4" authorId="0" shapeId="0">
      <text>
        <r>
          <rPr>
            <sz val="10"/>
            <color rgb="FF000000"/>
            <rFont val="Arial"/>
          </rPr>
          <t>Bel-Ridge 2015 Financial Report pg 3</t>
        </r>
      </text>
    </comment>
    <comment ref="T4" authorId="0" shapeId="0">
      <text>
        <r>
          <rPr>
            <sz val="10"/>
            <color rgb="FF000000"/>
            <rFont val="Arial"/>
          </rPr>
          <t>Bel-Ridge 2015 Financial Report pg 4</t>
        </r>
      </text>
    </comment>
    <comment ref="D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L5" authorId="0" shapeId="0">
      <text>
        <r>
          <rPr>
            <sz val="10"/>
            <color rgb="FF000000"/>
            <rFont val="Arial"/>
          </rPr>
          <t xml:space="preserve">Bella Villa 2015 CAFR pg 16 (sum of Capital Improvements, Sales, &amp; Use tax revenue)
</t>
        </r>
      </text>
    </comment>
    <comment ref="D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H6" authorId="0" shapeId="0">
      <text>
        <r>
          <rPr>
            <sz val="10"/>
            <color rgb="FF000000"/>
            <rFont val="Arial"/>
          </rPr>
          <t>Bellefontaine Neighbors 2015 CAFR ppg 34, 44, &amp; 45 (real estate, personal, and railroad propety taxes)</t>
        </r>
      </text>
    </comment>
    <comment ref="L6" authorId="0" shapeId="0">
      <text>
        <r>
          <rPr>
            <sz val="10"/>
            <color rgb="FF000000"/>
            <rFont val="Arial"/>
          </rPr>
          <t>Bellefontaine Neighbors 2015 CAFR ppg 34 &amp; 39</t>
        </r>
      </text>
    </comment>
    <comment ref="P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T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D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H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L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P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T8" authorId="0" shapeId="0">
      <text>
        <r>
          <rPr>
            <sz val="10"/>
            <color rgb="FF000000"/>
            <rFont val="Arial"/>
          </rPr>
          <t>Berkeley 2015 CAFR pg 44</t>
        </r>
      </text>
    </comment>
    <comment ref="D9" authorId="0" shapeId="0">
      <text>
        <r>
          <rPr>
            <sz val="10"/>
            <color rgb="FF000000"/>
            <rFont val="Arial"/>
          </rPr>
          <t xml:space="preserve"> Beverly Hills 2015 CAFR pg 10</t>
        </r>
      </text>
    </comment>
    <comment ref="H9" authorId="0" shapeId="0">
      <text>
        <r>
          <rPr>
            <sz val="10"/>
            <color rgb="FF000000"/>
            <rFont val="Arial"/>
          </rPr>
          <t>Beverly Hills 2015 CAFR pg 10 (property and sewer lateral)</t>
        </r>
      </text>
    </comment>
    <comment ref="L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P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T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D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H10" authorId="0" shapeId="0">
      <text>
        <r>
          <rPr>
            <sz val="10"/>
            <color rgb="FF000000"/>
            <rFont val="Arial"/>
          </rPr>
          <t>Black Jack 2016 CAFR pg. 32</t>
        </r>
      </text>
    </comment>
    <comment ref="L10" authorId="0" shapeId="0">
      <text>
        <r>
          <rPr>
            <sz val="10"/>
            <color rgb="FF000000"/>
            <rFont val="Arial"/>
          </rPr>
          <t>Black Jack 2016 CAFR pg 26 (Sales, Use, and Capital Improvement taxes)</t>
        </r>
      </text>
    </comment>
    <comment ref="P10" authorId="0" shapeId="0">
      <text>
        <r>
          <rPr>
            <sz val="10"/>
            <color rgb="FF000000"/>
            <rFont val="Arial"/>
          </rPr>
          <t>Black Jack 2016 CAFR pg 26 (Franchise and Utility taxes)</t>
        </r>
      </text>
    </comment>
    <comment ref="T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D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H11" authorId="0" shapeId="0">
      <text>
        <r>
          <rPr>
            <sz val="10"/>
            <color rgb="FF000000"/>
            <rFont val="Arial"/>
          </rPr>
          <t>Breckenridge Hills 2015 CAFR ppg 27 &amp; 33</t>
        </r>
      </text>
    </comment>
    <comment ref="L11" authorId="0" shapeId="0">
      <text>
        <r>
          <rPr>
            <sz val="10"/>
            <color rgb="FF000000"/>
            <rFont val="Arial"/>
          </rPr>
          <t>Breckenridge Hills 2015 CAFR ppg 27 &amp; 32</t>
        </r>
      </text>
    </comment>
    <comment ref="P11" authorId="0" shapeId="0">
      <text>
        <r>
          <rPr>
            <sz val="10"/>
            <color rgb="FF000000"/>
            <rFont val="Arial"/>
          </rPr>
          <t>Breckenridge Hills 2015 CAFR pg 27</t>
        </r>
      </text>
    </comment>
    <comment ref="T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D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H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L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P12" authorId="0" shapeId="0">
      <text>
        <r>
          <rPr>
            <sz val="10"/>
            <color rgb="FF000000"/>
            <rFont val="Arial"/>
          </rPr>
          <t>Brentwood 2015 CAFR pg. 74</t>
        </r>
      </text>
    </comment>
    <comment ref="T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D13" authorId="0" shapeId="0">
      <text>
        <r>
          <rPr>
            <sz val="10"/>
            <color rgb="FF000000"/>
            <rFont val="Arial"/>
          </rPr>
          <t>Bridgeton 2015 CAFR pg. 19</t>
        </r>
      </text>
    </comment>
    <comment ref="H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L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P13" authorId="0" shapeId="0">
      <text>
        <r>
          <rPr>
            <sz val="10"/>
            <color rgb="FF000000"/>
            <rFont val="Arial"/>
          </rPr>
          <t>Bridgeton 2015 CAFR pg. 68</t>
        </r>
      </text>
    </comment>
    <comment ref="T13" authorId="0" shapeId="0">
      <text>
        <r>
          <rPr>
            <sz val="10"/>
            <color rgb="FF000000"/>
            <rFont val="Arial"/>
          </rPr>
          <t>Bridgeton 2015 CAFR pg. 19</t>
        </r>
      </text>
    </comment>
    <comment ref="D14" authorId="0" shapeId="0">
      <text>
        <r>
          <rPr>
            <sz val="10"/>
            <color rgb="FF000000"/>
            <rFont val="Arial"/>
          </rPr>
          <t>Calverton Park 2016 Financial Statement pg 9</t>
        </r>
      </text>
    </comment>
    <comment ref="H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L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P14" authorId="0" shapeId="0">
      <text>
        <r>
          <rPr>
            <sz val="10"/>
            <color rgb="FF000000"/>
            <rFont val="Arial"/>
          </rPr>
          <t>Calverton Park 2016 Financial Statement pg 3</t>
        </r>
      </text>
    </comment>
    <comment ref="T14" authorId="0" shapeId="0">
      <text>
        <r>
          <rPr>
            <sz val="10"/>
            <color rgb="FF000000"/>
            <rFont val="Arial"/>
          </rPr>
          <t>Calverton Park 2016 Financial Statement pg 4</t>
        </r>
      </text>
    </comment>
    <comment ref="D15" authorId="0" shapeId="0">
      <text>
        <r>
          <rPr>
            <sz val="10"/>
            <color rgb="FF000000"/>
            <rFont val="Arial"/>
          </rPr>
          <t>Champ 2015 Financial Statement pg 10</t>
        </r>
      </text>
    </comment>
    <comment ref="P15" authorId="0" shapeId="0">
      <text>
        <r>
          <rPr>
            <sz val="10"/>
            <color rgb="FF000000"/>
            <rFont val="Arial"/>
          </rPr>
          <t>Champ 2015 Financial Statement pg 4</t>
        </r>
      </text>
    </comment>
    <comment ref="H16" authorId="0" shapeId="0">
      <text>
        <r>
          <rPr>
            <sz val="10"/>
            <color rgb="FF000000"/>
            <rFont val="Arial"/>
          </rPr>
          <t>Charlack 2015-2016 Financial Report PDF pg 7 (Personal Property + Real Estate)</t>
        </r>
      </text>
    </comment>
    <comment ref="L16" authorId="0" shapeId="0">
      <text>
        <r>
          <rPr>
            <sz val="10"/>
            <color rgb="FF000000"/>
            <rFont val="Arial"/>
          </rPr>
          <t>Charlack 2015-2016 Financial Report PDF pg 6-7 (Local sales tax, captial improvement tax, and motor vehicle sales tax)</t>
        </r>
      </text>
    </comment>
    <comment ref="P16" authorId="0" shapeId="0">
      <text>
        <r>
          <rPr>
            <sz val="10"/>
            <color rgb="FF000000"/>
            <rFont val="Arial"/>
          </rPr>
          <t>Charlack 2015-2016 Financial Report PDF pg 6-7 (cable utility, electric, gas, telecom, telephone, and water taxes)</t>
        </r>
      </text>
    </comment>
    <comment ref="T16" authorId="0" shapeId="0">
      <text>
        <r>
          <rPr>
            <sz val="10"/>
            <color rgb="FF000000"/>
            <rFont val="Arial"/>
          </rPr>
          <t>Charlack 2015-2016 Financial Report PDF pg 6</t>
        </r>
      </text>
    </comment>
    <comment ref="D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H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L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P17" authorId="0" shapeId="0">
      <text>
        <r>
          <rPr>
            <sz val="10"/>
            <color rgb="FF000000"/>
            <rFont val="Arial"/>
          </rPr>
          <t>Chesterfield 2015 CAFR pg 69</t>
        </r>
      </text>
    </comment>
    <comment ref="T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D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H18" authorId="0" shapeId="0">
      <text>
        <r>
          <rPr>
            <sz val="10"/>
            <color rgb="FF000000"/>
            <rFont val="Arial"/>
          </rPr>
          <t>Clarkson Valley 2016 CAFR pg. 16 (real estate and person property taxes)</t>
        </r>
      </text>
    </comment>
    <comment ref="L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P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T18" authorId="0" shapeId="0">
      <text>
        <r>
          <rPr>
            <sz val="10"/>
            <color rgb="FF000000"/>
            <rFont val="Arial"/>
          </rPr>
          <t>Clarkson Valley 2016 CAFR pg 16</t>
        </r>
      </text>
    </comment>
    <comment ref="D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H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L19" authorId="0" shapeId="0">
      <text>
        <r>
          <rPr>
            <sz val="10"/>
            <color rgb="FF000000"/>
            <rFont val="Arial"/>
          </rPr>
          <t>Clayton 2015 CAFR pg. 15</t>
        </r>
      </text>
    </comment>
    <comment ref="P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T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D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H20" authorId="0" shapeId="0">
      <text>
        <r>
          <rPr>
            <sz val="10"/>
            <color rgb="FF000000"/>
            <rFont val="Arial"/>
          </rPr>
          <t>Cool Valley 2015 CAFR pg. 32</t>
        </r>
      </text>
    </comment>
    <comment ref="L20" authorId="0" shapeId="0">
      <text>
        <r>
          <rPr>
            <sz val="10"/>
            <color rgb="FF000000"/>
            <rFont val="Arial"/>
          </rPr>
          <t>Cool Valley 2015 CAFR ppg. 32 &amp; 40</t>
        </r>
      </text>
    </comment>
    <comment ref="P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T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D21" authorId="0" shapeId="0">
      <text>
        <r>
          <rPr>
            <sz val="10"/>
            <color rgb="FF000000"/>
            <rFont val="Arial"/>
          </rPr>
          <t>Country Club Hills 2016 Financial Statement pg 10</t>
        </r>
      </text>
    </comment>
    <comment ref="H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L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P21" authorId="0" shapeId="0">
      <text>
        <r>
          <rPr>
            <sz val="10"/>
            <color rgb="FF000000"/>
            <rFont val="Arial"/>
          </rPr>
          <t>Country Club Hills 2016 Financial Statement pg 4</t>
        </r>
      </text>
    </comment>
    <comment ref="T21" authorId="0" shapeId="0">
      <text>
        <r>
          <rPr>
            <sz val="10"/>
            <color rgb="FF000000"/>
            <rFont val="Arial"/>
          </rPr>
          <t>Country Club Hills 2016 Financial Statement pg 5</t>
        </r>
      </text>
    </comment>
    <comment ref="D22" authorId="0" shapeId="0">
      <text>
        <r>
          <rPr>
            <sz val="10"/>
            <color rgb="FF000000"/>
            <rFont val="Arial"/>
          </rPr>
          <t>Country Life Acre 2015 Financial Statement pg 9</t>
        </r>
      </text>
    </comment>
    <comment ref="H22" authorId="0" shapeId="0">
      <text>
        <r>
          <rPr>
            <sz val="10"/>
            <color rgb="FF000000"/>
            <rFont val="Arial"/>
          </rPr>
          <t>Country Life Acre 2015 Financial Statement pg 3 (property tax + real estate)</t>
        </r>
      </text>
    </comment>
    <comment ref="L22" authorId="0" shapeId="0">
      <text>
        <r>
          <rPr>
            <sz val="10"/>
            <color rgb="FF000000"/>
            <rFont val="Arial"/>
          </rPr>
          <t>Country Life Acre 2015 Financial Statement pg 3</t>
        </r>
      </text>
    </comment>
    <comment ref="P22" authorId="0" shapeId="0">
      <text>
        <r>
          <rPr>
            <sz val="10"/>
            <color rgb="FF000000"/>
            <rFont val="Arial"/>
          </rPr>
          <t>Country Life Acre 2015 Financial Statement pg 3</t>
        </r>
      </text>
    </comment>
    <comment ref="T22" authorId="0" shapeId="0">
      <text>
        <r>
          <rPr>
            <sz val="10"/>
            <color rgb="FF000000"/>
            <rFont val="Arial"/>
          </rPr>
          <t>Country Life Acre 2015 Financial Statement pg 4</t>
        </r>
      </text>
    </comment>
    <comment ref="D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H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L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P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T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D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H24" authorId="0" shapeId="0">
      <text>
        <r>
          <rPr>
            <sz val="10"/>
            <color rgb="FF000000"/>
            <rFont val="Arial"/>
          </rPr>
          <t>Creve Coeur 2015 CAFR pg 74</t>
        </r>
      </text>
    </comment>
    <comment ref="L24" authorId="0" shapeId="0">
      <text>
        <r>
          <rPr>
            <sz val="10"/>
            <color rgb="FF000000"/>
            <rFont val="Arial"/>
          </rPr>
          <t>Creve Coeur 2015 CAFR pg 74</t>
        </r>
      </text>
    </comment>
    <comment ref="P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T24" authorId="0" shapeId="0">
      <text>
        <r>
          <rPr>
            <sz val="10"/>
            <color rgb="FF000000"/>
            <rFont val="Arial"/>
          </rPr>
          <t>Creve Coeur 2015 CAFR pg 54 (municipal court fines + traffic violations fines)</t>
        </r>
      </text>
    </comment>
    <comment ref="D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H25" authorId="0" shapeId="0">
      <text>
        <r>
          <rPr>
            <sz val="10"/>
            <color rgb="FF000000"/>
            <rFont val="Arial"/>
          </rPr>
          <t>Crystal Lake Park 2015 CAFR pg 16 (Real estate + property)</t>
        </r>
      </text>
    </comment>
    <comment ref="L25" authorId="0" shapeId="0">
      <text>
        <r>
          <rPr>
            <sz val="10"/>
            <color rgb="FF000000"/>
            <rFont val="Arial"/>
          </rPr>
          <t>Crystal Lake Park 2015 CAFR ppg 16 &amp; 18</t>
        </r>
      </text>
    </comment>
    <comment ref="P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D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H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L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P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T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D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H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L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P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T27" authorId="0" shapeId="0">
      <text>
        <r>
          <rPr>
            <sz val="10"/>
            <color rgb="FF000000"/>
            <rFont val="Arial"/>
          </rPr>
          <t>Des Peres 2015 CAFR pg 41</t>
        </r>
      </text>
    </comment>
    <comment ref="D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H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L28" authorId="0" shapeId="0">
      <text>
        <r>
          <rPr>
            <sz val="10"/>
            <color rgb="FF000000"/>
            <rFont val="Arial"/>
          </rPr>
          <t>Edmundson 2016 CAFR ppg 18, 23, 23-25 (from general, stormwater, economic development, and capital improvement funds)</t>
        </r>
      </text>
    </comment>
    <comment ref="P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T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D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H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L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P29" authorId="0" shapeId="0">
      <text>
        <r>
          <rPr>
            <sz val="10"/>
            <color rgb="FF000000"/>
            <rFont val="Arial"/>
          </rPr>
          <t>Ellisville 2015 CAFR pg. 57</t>
        </r>
      </text>
    </comment>
    <comment ref="T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D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H30" authorId="0" shapeId="0">
      <text>
        <r>
          <rPr>
            <sz val="10"/>
            <color rgb="FF000000"/>
            <rFont val="Arial"/>
          </rPr>
          <t>Eureka 2016 CAFR pg 46</t>
        </r>
      </text>
    </comment>
    <comment ref="L30" authorId="0" shapeId="0">
      <text>
        <r>
          <rPr>
            <sz val="10"/>
            <color rgb="FF000000"/>
            <rFont val="Arial"/>
          </rPr>
          <t>Eureka 2016 CAFR ppg 46, 51, 52, 58</t>
        </r>
      </text>
    </comment>
    <comment ref="P30" authorId="0" shapeId="0">
      <text>
        <r>
          <rPr>
            <sz val="10"/>
            <color rgb="FF000000"/>
            <rFont val="Arial"/>
          </rPr>
          <t>Eureka 2016 CAFR pg 46</t>
        </r>
      </text>
    </comment>
    <comment ref="T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D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H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L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P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T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D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H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L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P32" authorId="0" shapeId="0">
      <text>
        <r>
          <rPr>
            <sz val="10"/>
            <color rgb="FF000000"/>
            <rFont val="Arial"/>
          </rPr>
          <t>Ferguson 2015 CAFR pg 68</t>
        </r>
      </text>
    </comment>
    <comment ref="T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D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H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L33" authorId="0" shapeId="0">
      <text>
        <r>
          <rPr>
            <sz val="10"/>
            <color rgb="FF000000"/>
            <rFont val="Arial"/>
          </rPr>
          <t>Flordell Hills 2016 Financial Report pg. 1 (sales tax, capital improvement tax, and use tax)</t>
        </r>
      </text>
    </comment>
    <comment ref="P33" authorId="0" shapeId="0">
      <text>
        <r>
          <rPr>
            <sz val="10"/>
            <color rgb="FF000000"/>
            <rFont val="Arial"/>
          </rPr>
          <t>Flordell Hills 2016 Financial Report pg. 1 (utility tax and communication tax)</t>
        </r>
      </text>
    </comment>
    <comment ref="T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D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L34" authorId="0" shapeId="0">
      <text>
        <r>
          <rPr>
            <sz val="10"/>
            <color rgb="FF000000"/>
            <rFont val="Arial"/>
          </rPr>
          <t>Florissant 2015 CAFR ppg. 43, 49, 50, 51, &amp; 58</t>
        </r>
      </text>
    </comment>
    <comment ref="P34" authorId="0" shapeId="0">
      <text>
        <r>
          <rPr>
            <sz val="10"/>
            <color rgb="FF000000"/>
            <rFont val="Arial"/>
          </rPr>
          <t>Florissant 2015 CAFR pg 43</t>
        </r>
      </text>
    </comment>
    <comment ref="T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D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H35" authorId="0" shapeId="0">
      <text>
        <r>
          <rPr>
            <sz val="10"/>
            <color rgb="FF000000"/>
            <rFont val="Arial"/>
          </rPr>
          <t>Frontenac 2015 CAFR pg. 36</t>
        </r>
      </text>
    </comment>
    <comment ref="L35" authorId="0" shapeId="0">
      <text>
        <r>
          <rPr>
            <sz val="10"/>
            <color rgb="FF000000"/>
            <rFont val="Arial"/>
          </rPr>
          <t>Frontenac 2015 CAFR ppg 36, 40, 45</t>
        </r>
      </text>
    </comment>
    <comment ref="P35" authorId="0" shapeId="0">
      <text>
        <r>
          <rPr>
            <sz val="10"/>
            <color rgb="FF000000"/>
            <rFont val="Arial"/>
          </rPr>
          <t>Frontenac 2015 CAFR pg. 36</t>
        </r>
      </text>
    </comment>
    <comment ref="T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D36" authorId="0" shapeId="0">
      <text>
        <r>
          <rPr>
            <sz val="10"/>
            <color rgb="FF000000"/>
            <rFont val="Arial"/>
          </rPr>
          <t>Glen Echo Park 2015 Financial Statement pg 9</t>
        </r>
      </text>
    </comment>
    <comment ref="H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L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P36" authorId="0" shapeId="0">
      <text>
        <r>
          <rPr>
            <sz val="10"/>
            <color rgb="FF000000"/>
            <rFont val="Arial"/>
          </rPr>
          <t>Glen Echo Park 2015 Financial Statement pg 3</t>
        </r>
      </text>
    </comment>
    <comment ref="D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H37" authorId="0" shapeId="0">
      <text>
        <r>
          <rPr>
            <sz val="10"/>
            <color rgb="FF000000"/>
            <rFont val="Arial"/>
          </rPr>
          <t>Glendale 2016 CAFR pg. 41</t>
        </r>
      </text>
    </comment>
    <comment ref="L37" authorId="0" shapeId="0">
      <text>
        <r>
          <rPr>
            <sz val="10"/>
            <color rgb="FF000000"/>
            <rFont val="Arial"/>
          </rPr>
          <t>Glendale 2016 CAFR pg. 41, 47, 48, 55, 49</t>
        </r>
      </text>
    </comment>
    <comment ref="P37" authorId="0" shapeId="0">
      <text>
        <r>
          <rPr>
            <sz val="10"/>
            <color rgb="FF000000"/>
            <rFont val="Arial"/>
          </rPr>
          <t>Glendale 2016 CAFR pg. 41</t>
        </r>
      </text>
    </comment>
    <comment ref="T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D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H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P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T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D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L39" authorId="0" shapeId="0">
      <text>
        <r>
          <rPr>
            <sz val="10"/>
            <color rgb="FF000000"/>
            <rFont val="Arial"/>
          </rPr>
          <t>Green Park 2015 CAFR ppg. 25 &amp; 27</t>
        </r>
      </text>
    </comment>
    <comment ref="P39" authorId="0" shapeId="0">
      <text>
        <r>
          <rPr>
            <sz val="10"/>
            <color rgb="FF000000"/>
            <rFont val="Arial"/>
          </rPr>
          <t>Green Park 2015 CAFR pg. 25</t>
        </r>
      </text>
    </comment>
    <comment ref="D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H40" authorId="0" shapeId="0">
      <text>
        <r>
          <rPr>
            <sz val="10"/>
            <color rgb="FF000000"/>
            <rFont val="Arial"/>
          </rPr>
          <t>Greendale 2015 CAFR pg 24</t>
        </r>
      </text>
    </comment>
    <comment ref="L40" authorId="0" shapeId="0">
      <text>
        <r>
          <rPr>
            <sz val="10"/>
            <color rgb="FF000000"/>
            <rFont val="Arial"/>
          </rPr>
          <t>Greendale 2015 CAFR ppg 24, 26 27</t>
        </r>
      </text>
    </comment>
    <comment ref="P40" authorId="0" shapeId="0">
      <text>
        <r>
          <rPr>
            <sz val="10"/>
            <color rgb="FF000000"/>
            <rFont val="Arial"/>
          </rPr>
          <t>Greendale 2015 CAFR pg 24</t>
        </r>
      </text>
    </comment>
    <comment ref="T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D41" authorId="0" shapeId="0">
      <text>
        <r>
          <rPr>
            <sz val="10"/>
            <color rgb="FF000000"/>
            <rFont val="Arial"/>
          </rPr>
          <t>Hanley Hills 2016 Financial Statement pg 9</t>
        </r>
      </text>
    </comment>
    <comment ref="H41" authorId="0" shapeId="0">
      <text>
        <r>
          <rPr>
            <sz val="10"/>
            <color rgb="FF000000"/>
            <rFont val="Arial"/>
          </rPr>
          <t>Hanley Hills 2016 Financial Statement pg 3</t>
        </r>
      </text>
    </comment>
    <comment ref="L41" authorId="0" shapeId="0">
      <text>
        <r>
          <rPr>
            <sz val="10"/>
            <color rgb="FF000000"/>
            <rFont val="Arial"/>
          </rPr>
          <t>Hanley Hills 2016 Financial Statement pg 3</t>
        </r>
      </text>
    </comment>
    <comment ref="P41" authorId="0" shapeId="0">
      <text>
        <r>
          <rPr>
            <sz val="10"/>
            <color rgb="FF000000"/>
            <rFont val="Arial"/>
          </rPr>
          <t>Hanley Hills 2016 Financial Statement pg 3 (Utilities and franchise taxes)</t>
        </r>
      </text>
    </comment>
    <comment ref="T41" authorId="0" shapeId="0">
      <text>
        <r>
          <rPr>
            <sz val="10"/>
            <color rgb="FF000000"/>
            <rFont val="Arial"/>
          </rPr>
          <t>Hanley Hills 2016 Financial Statement pg 4</t>
        </r>
      </text>
    </comment>
    <comment ref="D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H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L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P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T42" authorId="0" shapeId="0">
      <text>
        <r>
          <rPr>
            <sz val="10"/>
            <color rgb="FF000000"/>
            <rFont val="Arial"/>
          </rPr>
          <t>Hazelwood 2015 CAFR pg. 16</t>
        </r>
      </text>
    </comment>
    <comment ref="D43" authorId="0" shapeId="0">
      <text>
        <r>
          <rPr>
            <sz val="10"/>
            <color rgb="FF000000"/>
            <rFont val="Arial"/>
          </rPr>
          <t>Hillsdale 2015 Financial Statement pg 6</t>
        </r>
      </text>
    </comment>
    <comment ref="H43" authorId="0" shapeId="0">
      <text>
        <r>
          <rPr>
            <sz val="10"/>
            <color rgb="FF000000"/>
            <rFont val="Arial"/>
          </rPr>
          <t>Hillsdale 2015 Financial Statement pg 5 (real estate and personal property tax)</t>
        </r>
      </text>
    </comment>
    <comment ref="L43" authorId="0" shapeId="0">
      <text>
        <r>
          <rPr>
            <sz val="10"/>
            <color rgb="FF000000"/>
            <rFont val="Arial"/>
          </rPr>
          <t>Hillsdale 2015 Financial Statement pg 5 (sales tax and motor vehicle sales tax)</t>
        </r>
      </text>
    </comment>
    <comment ref="P43" authorId="0" shapeId="0">
      <text>
        <r>
          <rPr>
            <sz val="10"/>
            <color rgb="FF000000"/>
            <rFont val="Arial"/>
          </rPr>
          <t>Hillsdale 2015 Financial Statement pg 5 (public utilities and cable tv)</t>
        </r>
      </text>
    </comment>
    <comment ref="T43" authorId="0" shapeId="0">
      <text>
        <r>
          <rPr>
            <sz val="10"/>
            <color rgb="FF000000"/>
            <rFont val="Arial"/>
          </rPr>
          <t xml:space="preserve">Hillsdale 2015 Financial Statement pg 5 </t>
        </r>
      </text>
    </comment>
    <comment ref="D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H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L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P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D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H45" authorId="0" shapeId="0">
      <text>
        <r>
          <rPr>
            <sz val="10"/>
            <color rgb="FF000000"/>
            <rFont val="Arial"/>
          </rPr>
          <t>Jennings 2015 CAFR ppg 37 &amp; 49</t>
        </r>
      </text>
    </comment>
    <comment ref="L45" authorId="0" shapeId="0">
      <text>
        <r>
          <rPr>
            <sz val="10"/>
            <color rgb="FF000000"/>
            <rFont val="Arial"/>
          </rPr>
          <t>Jennings 2015 CAFR ppg 37, 45, 47-50</t>
        </r>
      </text>
    </comment>
    <comment ref="P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T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D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H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L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P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T46" authorId="0" shapeId="0">
      <text>
        <r>
          <rPr>
            <sz val="10"/>
            <color rgb="FF000000"/>
            <rFont val="Arial"/>
          </rPr>
          <t>Kinloch 2016 Budget</t>
        </r>
      </text>
    </comment>
    <comment ref="D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H47" authorId="0" shapeId="0">
      <text>
        <r>
          <rPr>
            <sz val="10"/>
            <color rgb="FF000000"/>
            <rFont val="Arial"/>
          </rPr>
          <t>Kirkwood 2015 CAFR ppg 77 &amp; 82</t>
        </r>
      </text>
    </comment>
    <comment ref="L47" authorId="0" shapeId="0">
      <text>
        <r>
          <rPr>
            <sz val="10"/>
            <color rgb="FF000000"/>
            <rFont val="Arial"/>
          </rPr>
          <t>Kirkwood 2015 CAFR ppg 77, 81, 85, 92, 93</t>
        </r>
      </text>
    </comment>
    <comment ref="P47" authorId="0" shapeId="0">
      <text>
        <r>
          <rPr>
            <sz val="10"/>
            <color rgb="FF000000"/>
            <rFont val="Arial"/>
          </rPr>
          <t>Kirkwood 2015 CAFR pg 77</t>
        </r>
      </text>
    </comment>
    <comment ref="T47" authorId="0" shapeId="0">
      <text>
        <r>
          <rPr>
            <sz val="10"/>
            <color rgb="FF000000"/>
            <rFont val="Arial"/>
          </rPr>
          <t>Kirkwood 2015 CAFR pg 77</t>
        </r>
      </text>
    </comment>
    <comment ref="D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H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L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P48" authorId="0" shapeId="0">
      <text>
        <r>
          <rPr>
            <sz val="10"/>
            <color rgb="FF000000"/>
            <rFont val="Arial"/>
          </rPr>
          <t>Ladue 2015 CAFR pg 12 (Breakdown of taxes not provided for changes in fund balances. Utilized figures from statement of activities instead)</t>
        </r>
      </text>
    </comment>
    <comment ref="T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D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H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L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P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T49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D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H50" authorId="0" shapeId="0">
      <text>
        <r>
          <rPr>
            <sz val="10"/>
            <color rgb="FF000000"/>
            <rFont val="Arial"/>
          </rPr>
          <t>Mackenzie 2015 Financial Report pg 2 (county tax)</t>
        </r>
      </text>
    </comment>
    <comment ref="L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P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D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H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L51" authorId="0" shapeId="0">
      <text>
        <r>
          <rPr>
            <sz val="10"/>
            <color rgb="FF000000"/>
            <rFont val="Arial"/>
          </rPr>
          <t>Manchester 2015 CAFR pg 51</t>
        </r>
      </text>
    </comment>
    <comment ref="P51" authorId="0" shapeId="0">
      <text>
        <r>
          <rPr>
            <sz val="10"/>
            <color rgb="FF000000"/>
            <rFont val="Arial"/>
          </rPr>
          <t>Manchester 2015 CAFR pg 51 (Utility and Franchise taxes)</t>
        </r>
      </text>
    </comment>
    <comment ref="T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D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H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L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P52" authorId="0" shapeId="0">
      <text>
        <r>
          <rPr>
            <sz val="10"/>
            <color rgb="FF000000"/>
            <rFont val="Arial"/>
          </rPr>
          <t>Maplewood 2015 CAFR pg 80 (breakdown of change in fund balances not provided, utilized changes in net position)</t>
        </r>
      </text>
    </comment>
    <comment ref="T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D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H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L53" authorId="0" shapeId="0">
      <text>
        <r>
          <rPr>
            <sz val="10"/>
            <color rgb="FF000000"/>
            <rFont val="Arial"/>
          </rPr>
          <t>Marlborough 2016 Financial Statement pg 6 (Sales &amp; use tax and local option tax)</t>
        </r>
      </text>
    </comment>
    <comment ref="P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T53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D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L54" authorId="0" shapeId="0">
      <text>
        <r>
          <rPr>
            <sz val="10"/>
            <color rgb="FF000000"/>
            <rFont val="Arial"/>
          </rPr>
          <t>Maryland Heights 2015 CAFR pg 76</t>
        </r>
      </text>
    </comment>
    <comment ref="P54" authorId="0" shapeId="0">
      <text>
        <r>
          <rPr>
            <sz val="10"/>
            <color rgb="FF000000"/>
            <rFont val="Arial"/>
          </rPr>
          <t>Maryland Heights 2015 CAFR pg 76</t>
        </r>
      </text>
    </comment>
    <comment ref="T54" authorId="0" shapeId="0">
      <text>
        <r>
          <rPr>
            <sz val="10"/>
            <color rgb="FF000000"/>
            <rFont val="Arial"/>
          </rPr>
          <t>Maryland Heights 2015 CAFR pg 47</t>
        </r>
      </text>
    </comment>
    <comment ref="D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H55" authorId="0" shapeId="0">
      <text>
        <r>
          <rPr>
            <sz val="10"/>
            <color rgb="FF000000"/>
            <rFont val="Arial"/>
          </rPr>
          <t>Moline Acres 2015 CAFR ppg 38 &amp; 42</t>
        </r>
      </text>
    </comment>
    <comment ref="L55" authorId="0" shapeId="0">
      <text>
        <r>
          <rPr>
            <sz val="10"/>
            <color rgb="FF000000"/>
            <rFont val="Arial"/>
          </rPr>
          <t>Moline Acres 2015 CAFR ppg 33, 37, 38, &amp; 39</t>
        </r>
      </text>
    </comment>
    <comment ref="P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T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D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H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L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P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T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D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H57" authorId="0" shapeId="0">
      <text>
        <r>
          <rPr>
            <sz val="10"/>
            <color rgb="FF000000"/>
            <rFont val="Arial"/>
          </rPr>
          <t>Northwoods 2015 CAFR ppg 34 &amp; 38</t>
        </r>
      </text>
    </comment>
    <comment ref="L57" authorId="0" shapeId="0">
      <text>
        <r>
          <rPr>
            <sz val="10"/>
            <color rgb="FF000000"/>
            <rFont val="Arial"/>
          </rPr>
          <t>Northwoods 2015 CAFR pg 34, 37, 39, &amp; 41</t>
        </r>
      </text>
    </comment>
    <comment ref="T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D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L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P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T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D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H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L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P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T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D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T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D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H61" authorId="0" shapeId="0">
      <text>
        <r>
          <rPr>
            <sz val="10"/>
            <color rgb="FF000000"/>
            <rFont val="Arial"/>
          </rPr>
          <t>Overland 2015 CAFR ppg 26 &amp; 38</t>
        </r>
      </text>
    </comment>
    <comment ref="L61" authorId="0" shapeId="0">
      <text>
        <r>
          <rPr>
            <sz val="10"/>
            <color rgb="FF000000"/>
            <rFont val="Arial"/>
          </rPr>
          <t>Overland 2015 CAFR ppg 26 &amp; 46</t>
        </r>
      </text>
    </comment>
    <comment ref="P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T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D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H62" authorId="0" shapeId="0">
      <text>
        <r>
          <rPr>
            <sz val="10"/>
            <color rgb="FF000000"/>
            <rFont val="Arial"/>
          </rPr>
          <t>Pacific 2016 CAFR pg 44</t>
        </r>
      </text>
    </comment>
    <comment ref="L62" authorId="0" shapeId="0">
      <text>
        <r>
          <rPr>
            <sz val="10"/>
            <color rgb="FF000000"/>
            <rFont val="Arial"/>
          </rPr>
          <t>Pacific 2016 CAFR ppg, 44, 47, 48, &amp; 54</t>
        </r>
      </text>
    </comment>
    <comment ref="P62" authorId="0" shapeId="0">
      <text>
        <r>
          <rPr>
            <sz val="10"/>
            <color rgb="FF000000"/>
            <rFont val="Arial"/>
          </rPr>
          <t>Pacific 2016 CAFR pg 44</t>
        </r>
      </text>
    </comment>
    <comment ref="T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D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H63" authorId="0" shapeId="0">
      <text>
        <r>
          <rPr>
            <sz val="10"/>
            <color rgb="FF000000"/>
            <rFont val="Arial"/>
          </rPr>
          <t>Pagedale 2015 CAFR ppg 26 &amp; 34</t>
        </r>
      </text>
    </comment>
    <comment ref="L63" authorId="0" shapeId="0">
      <text>
        <r>
          <rPr>
            <sz val="10"/>
            <color rgb="FF000000"/>
            <rFont val="Arial"/>
          </rPr>
          <t>Pagedale 2015 CAFR ppg 26, 31, 32, &amp; 34</t>
        </r>
      </text>
    </comment>
    <comment ref="P63" authorId="0" shapeId="0">
      <text>
        <r>
          <rPr>
            <sz val="10"/>
            <color rgb="FF000000"/>
            <rFont val="Arial"/>
          </rPr>
          <t>Pagedale 2015 CAFR pg 26</t>
        </r>
      </text>
    </comment>
    <comment ref="T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D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T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D65" authorId="0" shapeId="0">
      <text>
        <r>
          <rPr>
            <sz val="10"/>
            <color rgb="FF000000"/>
            <rFont val="Arial"/>
          </rPr>
          <t>Pasadena Park 2016 Financial Statement ppg 1-4 (general fund, trash fund, and lateral sewer line fund)</t>
        </r>
      </text>
    </comment>
    <comment ref="H65" authorId="0" shapeId="0">
      <text>
        <r>
          <rPr>
            <sz val="10"/>
            <color rgb="FF000000"/>
            <rFont val="Arial"/>
          </rPr>
          <t>Pasadena Park 2016 Financial Statement pg 1</t>
        </r>
      </text>
    </comment>
    <comment ref="L65" authorId="0" shapeId="0">
      <text>
        <r>
          <rPr>
            <sz val="10"/>
            <color rgb="FF000000"/>
            <rFont val="Arial"/>
          </rPr>
          <t>Pasadena Park 2016 Financial Statement pg 1 (sales tax, capital improvement tax, &amp; motor vehicle sales tax)</t>
        </r>
      </text>
    </comment>
    <comment ref="P65" authorId="0" shapeId="0">
      <text>
        <r>
          <rPr>
            <sz val="10"/>
            <color rgb="FF000000"/>
            <rFont val="Arial"/>
          </rPr>
          <t>Pasadena Park 2016 Financial Statement pg 1 &amp; 2 (Ameren, cable tv franchise, and telephone fees)</t>
        </r>
      </text>
    </comment>
    <comment ref="T65" authorId="0" shapeId="0">
      <text>
        <r>
          <rPr>
            <sz val="10"/>
            <color rgb="FF000000"/>
            <rFont val="Arial"/>
          </rPr>
          <t>Pasadena Park 2016 Financial Statement pg 2</t>
        </r>
      </text>
    </comment>
    <comment ref="D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P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T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D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H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L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P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T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D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H68" authorId="0" shapeId="0">
      <text>
        <r>
          <rPr>
            <sz val="10"/>
            <color rgb="FF000000"/>
            <rFont val="Arial"/>
          </rPr>
          <t>Riverview 2015 CAFR pg 27 (real estate, personal property, railroad/utility, and sewer lateral)</t>
        </r>
      </text>
    </comment>
    <comment ref="L68" authorId="0" shapeId="0">
      <text>
        <r>
          <rPr>
            <sz val="10"/>
            <color rgb="FF000000"/>
            <rFont val="Arial"/>
          </rPr>
          <t>Riverview 2015 CAFR pg 27 &amp; 30 (sales and use tax)</t>
        </r>
      </text>
    </comment>
    <comment ref="P68" authorId="0" shapeId="0">
      <text>
        <r>
          <rPr>
            <sz val="10"/>
            <color rgb="FF000000"/>
            <rFont val="Arial"/>
          </rPr>
          <t>Riverview 2015 CAFR pg 27</t>
        </r>
      </text>
    </comment>
    <comment ref="T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D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H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L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P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T69" authorId="0" shapeId="0">
      <text>
        <r>
          <rPr>
            <sz val="10"/>
            <color rgb="FF000000"/>
            <rFont val="Arial"/>
          </rPr>
          <t>Rock Hill 2015 CAFR pg 43</t>
        </r>
      </text>
    </comment>
    <comment ref="D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H70" authorId="0" shapeId="0">
      <text>
        <r>
          <rPr>
            <sz val="10"/>
            <color rgb="FF000000"/>
            <rFont val="Arial"/>
          </rPr>
          <t>St. Ann 2015 CAFR ppg 34 &amp; 39</t>
        </r>
      </text>
    </comment>
    <comment ref="L70" authorId="0" shapeId="0">
      <text>
        <r>
          <rPr>
            <sz val="10"/>
            <color rgb="FF000000"/>
            <rFont val="Arial"/>
          </rPr>
          <t>St. Ann 2015 CAFR ppg 34, 40, 41 43, &amp; 47</t>
        </r>
      </text>
    </comment>
    <comment ref="P70" authorId="0" shapeId="0">
      <text>
        <r>
          <rPr>
            <sz val="10"/>
            <color rgb="FF000000"/>
            <rFont val="Arial"/>
          </rPr>
          <t>St. Ann 2015 CAFR ppg 34 &amp; 35 (utility taxes and cable franchise fees)</t>
        </r>
      </text>
    </comment>
    <comment ref="T70" authorId="0" shapeId="0">
      <text>
        <r>
          <rPr>
            <sz val="10"/>
            <color rgb="FF000000"/>
            <rFont val="Arial"/>
          </rPr>
          <t>St. Ann 2015 CAFR pg 35</t>
        </r>
      </text>
    </comment>
    <comment ref="D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H71" authorId="0" shapeId="0">
      <text>
        <r>
          <rPr>
            <sz val="10"/>
            <color rgb="FF000000"/>
            <rFont val="Arial"/>
          </rPr>
          <t>St. John 2015 CAFR pg. 52 (Breakdown of taxes not provided in change of fund balances. Utilized changes in net position instead.)</t>
        </r>
      </text>
    </comment>
    <comment ref="L71" authorId="0" shapeId="0">
      <text>
        <r>
          <rPr>
            <sz val="10"/>
            <color rgb="FF000000"/>
            <rFont val="Arial"/>
          </rPr>
          <t>St. John 2015 CAFR pg. 52 (Breakdown of taxes not provided in change of fund balances. Utilized changes in net position instead.)</t>
        </r>
      </text>
    </comment>
    <comment ref="P71" authorId="0" shapeId="0">
      <text>
        <r>
          <rPr>
            <sz val="10"/>
            <color rgb="FF000000"/>
            <rFont val="Arial"/>
          </rPr>
          <t>St. John 2015 CAFR pg. 52 Franchise Taxes (Breakdown of taxes not provided in change of fund balances. Utilized changes in net position instead.)</t>
        </r>
      </text>
    </comment>
    <comment ref="T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B72" authorId="0" shapeId="0">
      <text>
        <r>
          <rPr>
            <sz val="10"/>
            <color rgb="FF000000"/>
            <rFont val="Arial"/>
          </rPr>
          <t>U.S. Census Bureau 2016 Estimate</t>
        </r>
      </text>
    </comment>
    <comment ref="D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H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L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P72" authorId="0" shapeId="0">
      <text>
        <r>
          <rPr>
            <sz val="10"/>
            <color rgb="FF000000"/>
            <rFont val="Arial"/>
          </rPr>
          <t>St. Louis City 2016 CAFR pg 189</t>
        </r>
      </text>
    </comment>
    <comment ref="T72" authorId="0" shapeId="0">
      <text>
        <r>
          <rPr>
            <sz val="10"/>
            <color rgb="FF000000"/>
            <rFont val="Arial"/>
          </rPr>
          <t>St. Louis City 2016 CAFR pg 189
St. Louis City 2016 CAFR pg 25</t>
        </r>
      </text>
    </comment>
    <comment ref="D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H73" authorId="0" shapeId="0">
      <text>
        <r>
          <rPr>
            <sz val="10"/>
            <color rgb="FF000000"/>
            <rFont val="Arial"/>
          </rPr>
          <t>Shrewsbury 2015 CAFR ppg 38, 40, &amp; 49</t>
        </r>
      </text>
    </comment>
    <comment ref="L73" authorId="0" shapeId="0">
      <text>
        <r>
          <rPr>
            <sz val="10"/>
            <color rgb="FF000000"/>
            <rFont val="Arial"/>
          </rPr>
          <t>Shrewsbury 2015 CAFR ppg 38 &amp; 48</t>
        </r>
      </text>
    </comment>
    <comment ref="P73" authorId="0" shapeId="0">
      <text>
        <r>
          <rPr>
            <sz val="10"/>
            <color rgb="FF000000"/>
            <rFont val="Arial"/>
          </rPr>
          <t>Shrewsbury 2015 CAFR pg 38</t>
        </r>
      </text>
    </comment>
    <comment ref="T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B74" authorId="0" shapeId="0">
      <text>
        <r>
          <rPr>
            <sz val="10"/>
            <color rgb="FF000000"/>
            <rFont val="Arial"/>
          </rPr>
          <t>U.S. Census Bureau 2016 Estimate</t>
        </r>
      </text>
    </comment>
    <comment ref="D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H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L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P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T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D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H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L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P75" authorId="0" shapeId="0">
      <text>
        <r>
          <rPr>
            <sz val="10"/>
            <color rgb="FF000000"/>
            <rFont val="Arial"/>
          </rPr>
          <t>Sunset Hills 2015 CAFR pg 5 (Full breakdown of taxes not provided in changes in fund balances. Utlized Government-wide Financial Analysis instead.)</t>
        </r>
      </text>
    </comment>
    <comment ref="T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D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H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L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P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T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D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L77" authorId="0" shapeId="0">
      <text>
        <r>
          <rPr>
            <sz val="10"/>
            <color rgb="FF000000"/>
            <rFont val="Arial"/>
          </rPr>
          <t>Town &amp; Country 2015 CAFR pg 60</t>
        </r>
      </text>
    </comment>
    <comment ref="P77" authorId="0" shapeId="0">
      <text>
        <r>
          <rPr>
            <sz val="10"/>
            <color rgb="FF000000"/>
            <rFont val="Arial"/>
          </rPr>
          <t>Town &amp; Country 2015 CAFR pg 60</t>
        </r>
      </text>
    </comment>
    <comment ref="T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D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H78" authorId="0" shapeId="0">
      <text>
        <r>
          <rPr>
            <sz val="10"/>
            <color rgb="FF000000"/>
            <rFont val="Arial"/>
          </rPr>
          <t>Twin Oaks 2015 CAFR pg 32</t>
        </r>
      </text>
    </comment>
    <comment ref="L78" authorId="0" shapeId="0">
      <text>
        <r>
          <rPr>
            <sz val="10"/>
            <color rgb="FF000000"/>
            <rFont val="Arial"/>
          </rPr>
          <t>Twin Oaks 2015 CAFR ppg. 32, 35, &amp; 41</t>
        </r>
      </text>
    </comment>
    <comment ref="P78" authorId="0" shapeId="0">
      <text>
        <r>
          <rPr>
            <sz val="10"/>
            <color rgb="FF000000"/>
            <rFont val="Arial"/>
          </rPr>
          <t>Twin Oaks 2015 CAFR pg 32</t>
        </r>
      </text>
    </comment>
    <comment ref="D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H79" authorId="0" shapeId="0">
      <text>
        <r>
          <rPr>
            <sz val="10"/>
            <color rgb="FF000000"/>
            <rFont val="Arial"/>
          </rPr>
          <t>University City 2015 CAFR ppg 60 &amp; 73 (current and delinquent real estate and personal property)</t>
        </r>
      </text>
    </comment>
    <comment ref="L79" authorId="0" shapeId="0">
      <text>
        <r>
          <rPr>
            <sz val="10"/>
            <color rgb="FF000000"/>
            <rFont val="Arial"/>
          </rPr>
          <t>University City 2015 CAFR ppg 60 &amp; 73 (sales and local option use tax)</t>
        </r>
      </text>
    </comment>
    <comment ref="P79" authorId="0" shapeId="0">
      <text>
        <r>
          <rPr>
            <sz val="10"/>
            <color rgb="FF000000"/>
            <rFont val="Arial"/>
          </rPr>
          <t>University City 2015 CAFR ppg 60 &amp; 73 (railroad and utility tax and gross receipts taxes)</t>
        </r>
      </text>
    </comment>
    <comment ref="T79" authorId="0" shapeId="0">
      <text>
        <r>
          <rPr>
            <sz val="10"/>
            <color rgb="FF000000"/>
            <rFont val="Arial"/>
          </rPr>
          <t>University City 2015 CAFR pg 60 (Fines, Court costs, miscellaneous court costs, bond forfeiture,)</t>
        </r>
      </text>
    </comment>
    <comment ref="D80" authorId="0" shapeId="0">
      <text>
        <r>
          <rPr>
            <sz val="10"/>
            <color rgb="FF000000"/>
            <rFont val="Arial"/>
          </rPr>
          <t>Uplands Park 2016 Financial Statement pg 1</t>
        </r>
      </text>
    </comment>
    <comment ref="H80" authorId="0" shapeId="0">
      <text>
        <r>
          <rPr>
            <sz val="10"/>
            <color rgb="FF000000"/>
            <rFont val="Arial"/>
          </rPr>
          <t>Uplands Park 2016 Financial Statement pg 1 (Sewer Lateral, PP tax, and RE tax)</t>
        </r>
      </text>
    </comment>
    <comment ref="L80" authorId="0" shapeId="0">
      <text>
        <r>
          <rPr>
            <sz val="10"/>
            <color rgb="FF000000"/>
            <rFont val="Arial"/>
          </rPr>
          <t>Uplands Park 2016 Financial Statement pg 1 (Local sales tax, one cent sales tax, capital imp sales tax, local option sales tax, local option use tax, motor vehicle sales tax, and sales tax income)</t>
        </r>
      </text>
    </comment>
    <comment ref="P80" authorId="0" shapeId="0">
      <text>
        <r>
          <rPr>
            <sz val="10"/>
            <color rgb="FF000000"/>
            <rFont val="Arial"/>
          </rPr>
          <t>Uplands Park 2016 Financial Statement pg 1 (cable franchise fee and license tax)</t>
        </r>
      </text>
    </comment>
    <comment ref="T80" authorId="0" shapeId="0">
      <text>
        <r>
          <rPr>
            <sz val="10"/>
            <color rgb="FF000000"/>
            <rFont val="Arial"/>
          </rPr>
          <t>Uplands Park 2016 Financial Statement pg 1 (Traffic fees, bond fees, and court fees)</t>
        </r>
      </text>
    </comment>
    <comment ref="D81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H81" authorId="0" shapeId="0">
      <text>
        <r>
          <rPr>
            <sz val="10"/>
            <color rgb="FF000000"/>
            <rFont val="Arial"/>
          </rPr>
          <t>Valley Park 2016 CAFR ppg 43, 50, &amp; 51</t>
        </r>
      </text>
    </comment>
    <comment ref="L81" authorId="0" shapeId="0">
      <text>
        <r>
          <rPr>
            <sz val="10"/>
            <color rgb="FF000000"/>
            <rFont val="Arial"/>
          </rPr>
          <t>Valley Park 2016 CAFR ppg 43, 49, 50, &amp; 58</t>
        </r>
      </text>
    </comment>
    <comment ref="P81" authorId="0" shapeId="0">
      <text>
        <r>
          <rPr>
            <sz val="10"/>
            <color rgb="FF000000"/>
            <rFont val="Arial"/>
          </rPr>
          <t>Valley Park 2016 CAFR pg 43</t>
        </r>
      </text>
    </comment>
    <comment ref="T81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D82" authorId="0" shapeId="0">
      <text>
        <r>
          <rPr>
            <sz val="10"/>
            <color rgb="FF000000"/>
            <rFont val="Arial"/>
          </rPr>
          <t>Velda City 2016 Financial Report pg 3</t>
        </r>
      </text>
    </comment>
    <comment ref="H82" authorId="0" shapeId="0">
      <text>
        <r>
          <rPr>
            <sz val="10"/>
            <color rgb="FF000000"/>
            <rFont val="Arial"/>
          </rPr>
          <t>Velda City 2016 Financial Report pg 2 (Real estate, personal property, railroad &amp; utility, and lateral sewer)</t>
        </r>
      </text>
    </comment>
    <comment ref="L82" authorId="0" shapeId="0">
      <text>
        <r>
          <rPr>
            <sz val="10"/>
            <color rgb="FF000000"/>
            <rFont val="Arial"/>
          </rPr>
          <t>Velda City 2016 Financial Report pg 2 (sales tax, motor vehicle sales tax, and capital improvement tax)</t>
        </r>
      </text>
    </comment>
    <comment ref="P82" authorId="0" shapeId="0">
      <text>
        <r>
          <rPr>
            <sz val="10"/>
            <color rgb="FF000000"/>
            <rFont val="Arial"/>
          </rPr>
          <t>Velda City 2016 Financial Report pg 2</t>
        </r>
      </text>
    </comment>
    <comment ref="T82" authorId="0" shapeId="0">
      <text>
        <r>
          <rPr>
            <sz val="10"/>
            <color rgb="FF000000"/>
            <rFont val="Arial"/>
          </rPr>
          <t>Velda City 2016 Financial Report pg 3</t>
        </r>
      </text>
    </comment>
    <comment ref="D83" authorId="0" shapeId="0">
      <text>
        <r>
          <rPr>
            <sz val="10"/>
            <color rgb="FF000000"/>
            <rFont val="Arial"/>
          </rPr>
          <t>Velda Village HIlls 2016 Budget pg 1</t>
        </r>
      </text>
    </comment>
    <comment ref="H83" authorId="0" shapeId="0">
      <text>
        <r>
          <rPr>
            <sz val="10"/>
            <color rgb="FF000000"/>
            <rFont val="Arial"/>
          </rPr>
          <t>Velda Village Hills 2016 Budget pg 1 (personal &amp; real property taxes - current and delinquent - railroad utility tax, sewer lateral)</t>
        </r>
      </text>
    </comment>
    <comment ref="L83" authorId="0" shapeId="0">
      <text>
        <r>
          <rPr>
            <sz val="10"/>
            <color rgb="FF000000"/>
            <rFont val="Arial"/>
          </rPr>
          <t>Velda Village Hills 2016 Budget pg 1 (capital improvement tax, motor vehicle sales tax, and sales tax)</t>
        </r>
      </text>
    </comment>
    <comment ref="P83" authorId="0" shapeId="0">
      <text>
        <r>
          <rPr>
            <sz val="10"/>
            <color rgb="FF000000"/>
            <rFont val="Arial"/>
          </rPr>
          <t>Velda Village Hills 2016 Budget pg 1 (tel comm franch tax, cable TV, &amp; utilities)</t>
        </r>
      </text>
    </comment>
    <comment ref="T83" authorId="0" shapeId="0">
      <text>
        <r>
          <rPr>
            <sz val="10"/>
            <color rgb="FF000000"/>
            <rFont val="Arial"/>
          </rPr>
          <t>Velda Village Hills 2016 Budget pg 1 (ordinance violations, police bond fees, court cost fees, court education fees)</t>
        </r>
      </text>
    </comment>
    <comment ref="D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H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L84" authorId="0" shapeId="0">
      <text>
        <r>
          <rPr>
            <sz val="10"/>
            <color rgb="FF000000"/>
            <rFont val="Arial"/>
          </rPr>
          <t>Vinita Park 2016 CAFR pg 19</t>
        </r>
      </text>
    </comment>
    <comment ref="P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T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D85" authorId="0" shapeId="0">
      <text>
        <r>
          <rPr>
            <sz val="10"/>
            <color rgb="FF000000"/>
            <rFont val="Arial"/>
          </rPr>
          <t>Vinita Terrace 2015-2016 Financial Report pg 1</t>
        </r>
      </text>
    </comment>
    <comment ref="H85" authorId="0" shapeId="0">
      <text>
        <r>
          <rPr>
            <sz val="10"/>
            <color rgb="FF000000"/>
            <rFont val="Arial"/>
          </rPr>
          <t>Vinita Terrace 2015-2016 Financial Report pg 2 &amp; 7</t>
        </r>
      </text>
    </comment>
    <comment ref="L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P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T85" authorId="0" shapeId="0">
      <text>
        <r>
          <rPr>
            <sz val="10"/>
            <color rgb="FF000000"/>
            <rFont val="Arial"/>
          </rPr>
          <t>Vinita Terrace 2015-2016 Financial Report pg 3</t>
        </r>
      </text>
    </comment>
    <comment ref="D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H86" authorId="0" shapeId="0">
      <text>
        <r>
          <rPr>
            <sz val="10"/>
            <color rgb="FF000000"/>
            <rFont val="Arial"/>
          </rPr>
          <t>Warson Woods 2016 CAFR pg 28</t>
        </r>
      </text>
    </comment>
    <comment ref="L86" authorId="0" shapeId="0">
      <text>
        <r>
          <rPr>
            <sz val="10"/>
            <color rgb="FF000000"/>
            <rFont val="Arial"/>
          </rPr>
          <t>Warson Woods 2016 CAFR pg 28 &amp; 32</t>
        </r>
      </text>
    </comment>
    <comment ref="P86" authorId="0" shapeId="0">
      <text>
        <r>
          <rPr>
            <sz val="10"/>
            <color rgb="FF000000"/>
            <rFont val="Arial"/>
          </rPr>
          <t>Warson Woods 2016 CAFR pg 28</t>
        </r>
      </text>
    </comment>
    <comment ref="T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D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H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L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P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T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D88" authorId="0" shapeId="0">
      <text>
        <r>
          <rPr>
            <sz val="10"/>
            <color rgb="FF000000"/>
            <rFont val="Arial"/>
          </rPr>
          <t>Wellston 2015 Financial Report pg 3</t>
        </r>
      </text>
    </comment>
    <comment ref="D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L90" authorId="0" shapeId="0">
      <text>
        <r>
          <rPr>
            <sz val="10"/>
            <color rgb="FF000000"/>
            <rFont val="Arial"/>
          </rPr>
          <t>WIlbur Park 2016 Financial Report pg 1 (capital improvement tax and sales &amp; use tax)</t>
        </r>
      </text>
    </comment>
    <comment ref="P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T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D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L91" authorId="0" shapeId="0">
      <text>
        <r>
          <rPr>
            <sz val="10"/>
            <color rgb="FF000000"/>
            <rFont val="Arial"/>
          </rPr>
          <t>Wildwood 2015 CAFR pg 37 &amp; 42</t>
        </r>
      </text>
    </comment>
    <comment ref="P91" authorId="0" shapeId="0">
      <text>
        <r>
          <rPr>
            <sz val="10"/>
            <color rgb="FF000000"/>
            <rFont val="Arial"/>
          </rPr>
          <t>Wildwood 2015 CAFR pg 37</t>
        </r>
      </text>
    </comment>
    <comment ref="T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D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H92" authorId="0" shapeId="0">
      <text>
        <r>
          <rPr>
            <sz val="10"/>
            <color rgb="FF000000"/>
            <rFont val="Arial"/>
          </rPr>
          <t>Winchester 2016 CAFR pg 26 (real estate, personal property, utilities, &amp; paid under protest)</t>
        </r>
      </text>
    </comment>
    <comment ref="L92" authorId="0" shapeId="0">
      <text>
        <r>
          <rPr>
            <sz val="10"/>
            <color rgb="FF000000"/>
            <rFont val="Arial"/>
          </rPr>
          <t>Winchester 2016 CAFR pg 26 (sales and capital improvement taxes)</t>
        </r>
      </text>
    </comment>
    <comment ref="P92" authorId="0" shapeId="0">
      <text>
        <r>
          <rPr>
            <sz val="10"/>
            <color rgb="FF000000"/>
            <rFont val="Arial"/>
          </rPr>
          <t>Winchester 2016 CAFR pg 26 (Gross receipts, and cable tv)</t>
        </r>
      </text>
    </comment>
    <comment ref="T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D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H93" authorId="0" shapeId="0">
      <text>
        <r>
          <rPr>
            <sz val="10"/>
            <color rgb="FF000000"/>
            <rFont val="Arial"/>
          </rPr>
          <t>Woodson Terrace 2016 CAFR pg 34 (real estate and personal property)</t>
        </r>
      </text>
    </comment>
    <comment ref="L93" authorId="0" shapeId="0">
      <text>
        <r>
          <rPr>
            <sz val="10"/>
            <color rgb="FF000000"/>
            <rFont val="Arial"/>
          </rPr>
          <t xml:space="preserve"> Woodson Terrace 2016 CAFR pg 34 (sales and use taxes)</t>
        </r>
      </text>
    </comment>
    <comment ref="P93" authorId="0" shapeId="0">
      <text>
        <r>
          <rPr>
            <sz val="10"/>
            <color rgb="FF000000"/>
            <rFont val="Arial"/>
          </rPr>
          <t>Woodson Terrace 2016 CAFR pg 34 (utility tax and cablevision fee)</t>
        </r>
      </text>
    </comment>
    <comment ref="T93" authorId="0" shapeId="0">
      <text>
        <r>
          <rPr>
            <sz val="10"/>
            <color rgb="FF000000"/>
            <rFont val="Arial"/>
          </rPr>
          <t>Woodson Terrace 2016 CAFR pg 16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2015 estimates available at: factfinder.census.gov</t>
        </r>
      </text>
    </comment>
    <comment ref="C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E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H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K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M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C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E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H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K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M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C4" authorId="0" shapeId="0">
      <text>
        <r>
          <rPr>
            <sz val="10"/>
            <color rgb="FF000000"/>
            <rFont val="Arial"/>
          </rPr>
          <t>Bel-Ridge 2015 Financial Report pg 9</t>
        </r>
      </text>
    </comment>
    <comment ref="E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H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K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M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C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E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H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K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M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E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H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K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M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C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E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H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K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M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C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E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H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K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M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C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E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H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K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M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C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E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H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K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M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C12" authorId="0" shapeId="0">
      <text>
        <r>
          <rPr>
            <sz val="10"/>
            <color rgb="FF000000"/>
            <rFont val="Arial"/>
          </rPr>
          <t>Brentwood 2015 CAFR pg. 17</t>
        </r>
      </text>
    </comment>
    <comment ref="E12" authorId="0" shapeId="0">
      <text>
        <r>
          <rPr>
            <sz val="10"/>
            <color rgb="FF000000"/>
            <rFont val="Arial"/>
          </rPr>
          <t>Brentwood 2015 CAFR pg. 17</t>
        </r>
      </text>
    </comment>
    <comment ref="H12" authorId="0" shapeId="0">
      <text>
        <r>
          <rPr>
            <sz val="10"/>
            <color rgb="FF000000"/>
            <rFont val="Arial"/>
          </rPr>
          <t>Brentwood 2015 CAFR pg. 17</t>
        </r>
      </text>
    </comment>
    <comment ref="J12" authorId="0" shapeId="0">
      <text>
        <r>
          <rPr>
            <sz val="10"/>
            <color rgb="FF000000"/>
            <rFont val="Arial"/>
          </rPr>
          <t>Administrative + Municipal Operating</t>
        </r>
      </text>
    </comment>
    <comment ref="K12" authorId="0" shapeId="0">
      <text>
        <r>
          <rPr>
            <sz val="10"/>
            <color rgb="FF000000"/>
            <rFont val="Arial"/>
          </rPr>
          <t>Brentwood 2015 CAFR pg. 17 (Administrative + Municipal Operating)</t>
        </r>
      </text>
    </comment>
    <comment ref="M12" authorId="0" shapeId="0">
      <text>
        <r>
          <rPr>
            <sz val="10"/>
            <color rgb="FF000000"/>
            <rFont val="Arial"/>
          </rPr>
          <t>Brentwood 2015 CAFR pg. 17 (Administrative + Municipal Operating)</t>
        </r>
      </text>
    </comment>
    <comment ref="C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E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H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K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M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C14" authorId="0" shapeId="0">
      <text>
        <r>
          <rPr>
            <sz val="10"/>
            <color rgb="FF000000"/>
            <rFont val="Arial"/>
          </rPr>
          <t>Calverton Park 2016 Financial Statement pg 9</t>
        </r>
      </text>
    </comment>
    <comment ref="E14" authorId="0" shapeId="0">
      <text>
        <r>
          <rPr>
            <sz val="10"/>
            <color rgb="FF000000"/>
            <rFont val="Arial"/>
          </rPr>
          <t>Calverton Park 2016 Financial Statement pg 5</t>
        </r>
      </text>
    </comment>
    <comment ref="H14" authorId="0" shapeId="0">
      <text>
        <r>
          <rPr>
            <sz val="10"/>
            <color rgb="FF000000"/>
            <rFont val="Arial"/>
          </rPr>
          <t>Calverton Park 2016 Financial Statement pg 6</t>
        </r>
      </text>
    </comment>
    <comment ref="K14" authorId="0" shapeId="0">
      <text>
        <r>
          <rPr>
            <sz val="10"/>
            <color rgb="FF000000"/>
            <rFont val="Arial"/>
          </rPr>
          <t>Calverton Park 2016 Financial Statement pg 5</t>
        </r>
      </text>
    </comment>
    <comment ref="M14" authorId="0" shapeId="0">
      <text>
        <r>
          <rPr>
            <sz val="10"/>
            <color rgb="FF000000"/>
            <rFont val="Arial"/>
          </rPr>
          <t>Calverton Park 2016 Financial Statement pg 5</t>
        </r>
      </text>
    </comment>
    <comment ref="C15" authorId="0" shapeId="0">
      <text>
        <r>
          <rPr>
            <sz val="10"/>
            <color rgb="FF000000"/>
            <rFont val="Arial"/>
          </rPr>
          <t>Champ 2015 Financial Statement pg 10</t>
        </r>
      </text>
    </comment>
    <comment ref="E15" authorId="0" shapeId="0">
      <text>
        <r>
          <rPr>
            <sz val="10"/>
            <color rgb="FF000000"/>
            <rFont val="Arial"/>
          </rPr>
          <t>Champ 2015 Financial Statement pg 6</t>
        </r>
      </text>
    </comment>
    <comment ref="H15" authorId="0" shapeId="0">
      <text>
        <r>
          <rPr>
            <sz val="10"/>
            <color rgb="FF000000"/>
            <rFont val="Arial"/>
          </rPr>
          <t>Champ 2015 Financial Statement pg 7</t>
        </r>
      </text>
    </comment>
    <comment ref="K15" authorId="0" shapeId="0">
      <text>
        <r>
          <rPr>
            <sz val="10"/>
            <color rgb="FF000000"/>
            <rFont val="Arial"/>
          </rPr>
          <t>Champ 2015 Financial Statement pg 7</t>
        </r>
      </text>
    </comment>
    <comment ref="M15" authorId="0" shapeId="0">
      <text>
        <r>
          <rPr>
            <sz val="10"/>
            <color rgb="FF000000"/>
            <rFont val="Arial"/>
          </rPr>
          <t>Champ 2015 Financial Statement pg 7</t>
        </r>
      </text>
    </comment>
    <comment ref="E16" authorId="0" shapeId="0">
      <text>
        <r>
          <rPr>
            <sz val="10"/>
            <color rgb="FF000000"/>
            <rFont val="Arial"/>
          </rPr>
          <t>Charlack 2015-2015 Financial Statement Pg. 9</t>
        </r>
      </text>
    </comment>
    <comment ref="H16" authorId="0" shapeId="0">
      <text>
        <r>
          <rPr>
            <sz val="10"/>
            <color rgb="FF000000"/>
            <rFont val="Arial"/>
          </rPr>
          <t>Charlack 2015-2015 Financial Statement Pg. 8 (Contracted Services - Police + POlice Dispatch Services)</t>
        </r>
      </text>
    </comment>
    <comment ref="K16" authorId="0" shapeId="0">
      <text>
        <r>
          <rPr>
            <sz val="10"/>
            <color rgb="FF000000"/>
            <rFont val="Arial"/>
          </rPr>
          <t>Charlack 2015-2015 Financial Statement Pg. 8</t>
        </r>
      </text>
    </comment>
    <comment ref="C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E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H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K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M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C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E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H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K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M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C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E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H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K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M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C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E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H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K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M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C21" authorId="0" shapeId="0">
      <text>
        <r>
          <rPr>
            <sz val="10"/>
            <color rgb="FF000000"/>
            <rFont val="Arial"/>
          </rPr>
          <t>Country Club Hills 2016 Financial Statement pg 10</t>
        </r>
      </text>
    </comment>
    <comment ref="E21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H21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K21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M21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C22" authorId="0" shapeId="0">
      <text>
        <r>
          <rPr>
            <sz val="10"/>
            <color rgb="FF000000"/>
            <rFont val="Arial"/>
          </rPr>
          <t>Country Life Acre 2015 Financial Statement pg 9</t>
        </r>
      </text>
    </comment>
    <comment ref="E22" authorId="0" shapeId="0">
      <text>
        <r>
          <rPr>
            <sz val="10"/>
            <color rgb="FF000000"/>
            <rFont val="Arial"/>
          </rPr>
          <t>Country Life Acre 2015 Financial Statement pg 5</t>
        </r>
      </text>
    </comment>
    <comment ref="H22" authorId="0" shapeId="0">
      <text>
        <r>
          <rPr>
            <sz val="10"/>
            <color rgb="FF000000"/>
            <rFont val="Arial"/>
          </rPr>
          <t>Country Life Acre 2015 Financial Statement pg 5</t>
        </r>
      </text>
    </comment>
    <comment ref="K22" authorId="0" shapeId="0">
      <text>
        <r>
          <rPr>
            <sz val="10"/>
            <color rgb="FF000000"/>
            <rFont val="Arial"/>
          </rPr>
          <t>Country Life Acre 2015 Financial Statement pg 5</t>
        </r>
      </text>
    </comment>
    <comment ref="M22" authorId="0" shapeId="0">
      <text>
        <r>
          <rPr>
            <sz val="10"/>
            <color rgb="FF000000"/>
            <rFont val="Arial"/>
          </rPr>
          <t>Country Life Acre 2015 Financial Statement pg 5</t>
        </r>
      </text>
    </comment>
    <comment ref="C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E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H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K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M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C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E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H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K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M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C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E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H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K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M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C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E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H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K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M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C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E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H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K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M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C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E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H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K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M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C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E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H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K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M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C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E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H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K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M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C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E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H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K31" authorId="0" shapeId="0">
      <text>
        <r>
          <rPr>
            <sz val="10"/>
            <color rgb="FF000000"/>
            <rFont val="Arial"/>
          </rPr>
          <t>Fenton 2015 CAFR pg 17 (sum of principal, interest, and trustee fees)</t>
        </r>
      </text>
    </comment>
    <comment ref="M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C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E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H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K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M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C33" authorId="0" shapeId="0">
      <text>
        <r>
          <rPr>
            <sz val="10"/>
            <color rgb="FF000000"/>
            <rFont val="Arial"/>
          </rPr>
          <t>Flordell Hills 2016 Financial Report pg. 2</t>
        </r>
      </text>
    </comment>
    <comment ref="E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H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K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M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C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E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H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K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M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C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E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H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K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M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C36" authorId="0" shapeId="0">
      <text>
        <r>
          <rPr>
            <sz val="10"/>
            <color rgb="FF000000"/>
            <rFont val="Arial"/>
          </rPr>
          <t>Glen Echo Park 2015 Financial Statement pg 9</t>
        </r>
      </text>
    </comment>
    <comment ref="E36" authorId="0" shapeId="0">
      <text>
        <r>
          <rPr>
            <sz val="10"/>
            <color rgb="FF000000"/>
            <rFont val="Arial"/>
          </rPr>
          <t>Glen Echo Park 2015 Financial Statement pg 5</t>
        </r>
      </text>
    </comment>
    <comment ref="H36" authorId="0" shapeId="0">
      <text>
        <r>
          <rPr>
            <sz val="10"/>
            <color rgb="FF000000"/>
            <rFont val="Arial"/>
          </rPr>
          <t>Glen Echo Park 2015 Financial Statement pg 5
Glen Echo Park 2015 Financial Statement pg 5</t>
        </r>
      </text>
    </comment>
    <comment ref="K36" authorId="0" shapeId="0">
      <text>
        <r>
          <rPr>
            <sz val="10"/>
            <color rgb="FF000000"/>
            <rFont val="Arial"/>
          </rPr>
          <t>Glen Echo Park 2015 Financial Statement pg 5</t>
        </r>
      </text>
    </comment>
    <comment ref="M36" authorId="0" shapeId="0">
      <text>
        <r>
          <rPr>
            <sz val="10"/>
            <color rgb="FF000000"/>
            <rFont val="Arial"/>
          </rPr>
          <t>Glen Echo Park 2015 Financial Statement pg 5</t>
        </r>
      </text>
    </comment>
    <comment ref="C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E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H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K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M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C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E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H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K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M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C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E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H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K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M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C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E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H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K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M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C41" authorId="0" shapeId="0">
      <text>
        <r>
          <rPr>
            <sz val="10"/>
            <color rgb="FF000000"/>
            <rFont val="Arial"/>
          </rPr>
          <t>Hanley Hills 2016 Financial Statement pg 9</t>
        </r>
      </text>
    </comment>
    <comment ref="E41" authorId="0" shapeId="0">
      <text>
        <r>
          <rPr>
            <sz val="10"/>
            <color rgb="FF000000"/>
            <rFont val="Arial"/>
          </rPr>
          <t>Hanley Hills 2016 Financial Statement pg 5</t>
        </r>
      </text>
    </comment>
    <comment ref="H41" authorId="0" shapeId="0">
      <text>
        <r>
          <rPr>
            <sz val="10"/>
            <color rgb="FF000000"/>
            <rFont val="Arial"/>
          </rPr>
          <t>Hanley Hills 2016 Financial Statement pg 5</t>
        </r>
      </text>
    </comment>
    <comment ref="K41" authorId="0" shapeId="0">
      <text>
        <r>
          <rPr>
            <sz val="10"/>
            <color rgb="FF000000"/>
            <rFont val="Arial"/>
          </rPr>
          <t>Hanley Hills 2016 Financial Statement pg 5</t>
        </r>
      </text>
    </comment>
    <comment ref="M41" authorId="0" shapeId="0">
      <text>
        <r>
          <rPr>
            <sz val="10"/>
            <color rgb="FF000000"/>
            <rFont val="Arial"/>
          </rPr>
          <t>Hanley Hills 2016 Financial Statement pg 5</t>
        </r>
      </text>
    </comment>
    <comment ref="C42" authorId="0" shapeId="0">
      <text>
        <r>
          <rPr>
            <sz val="10"/>
            <color rgb="FF000000"/>
            <rFont val="Arial"/>
          </rPr>
          <t>Hazelwood 2015 CAFR pg 16</t>
        </r>
      </text>
    </comment>
    <comment ref="E42" authorId="0" shapeId="0">
      <text>
        <r>
          <rPr>
            <sz val="10"/>
            <color rgb="FF000000"/>
            <rFont val="Arial"/>
          </rPr>
          <t>Hazelwood 2015 CAFR pg 16</t>
        </r>
      </text>
    </comment>
    <comment ref="H42" authorId="0" shapeId="0">
      <text>
        <r>
          <rPr>
            <sz val="10"/>
            <color rgb="FF000000"/>
            <rFont val="Arial"/>
          </rPr>
          <t>Hazelwood 2015 CAFR pg 16 (Principal and Interest)</t>
        </r>
      </text>
    </comment>
    <comment ref="K42" authorId="0" shapeId="0">
      <text>
        <r>
          <rPr>
            <sz val="10"/>
            <color rgb="FF000000"/>
            <rFont val="Arial"/>
          </rPr>
          <t>Hazelwood 2015 CAFR pg 16</t>
        </r>
      </text>
    </comment>
    <comment ref="M42" authorId="0" shapeId="0">
      <text>
        <r>
          <rPr>
            <sz val="10"/>
            <color rgb="FF000000"/>
            <rFont val="Arial"/>
          </rPr>
          <t>Hazelwood 2015 CAFR pg 16 (Mayor &amp; Council, City manager, Information system, Finance, Legal, City Clerk)</t>
        </r>
      </text>
    </comment>
    <comment ref="C43" authorId="0" shapeId="0">
      <text>
        <r>
          <rPr>
            <sz val="10"/>
            <color rgb="FF000000"/>
            <rFont val="Arial"/>
          </rPr>
          <t>Hillsdale 2015 Financial Statement pg 6</t>
        </r>
      </text>
    </comment>
    <comment ref="E43" authorId="0" shapeId="0">
      <text>
        <r>
          <rPr>
            <sz val="10"/>
            <color rgb="FF000000"/>
            <rFont val="Arial"/>
          </rPr>
          <t>Hillsdale 2015 Financial Statement pg 6 (police salaries, tratin, utilities, dispatching, and auto)</t>
        </r>
      </text>
    </comment>
    <comment ref="H43" authorId="0" shapeId="0">
      <text>
        <r>
          <rPr>
            <sz val="10"/>
            <color rgb="FF000000"/>
            <rFont val="Arial"/>
          </rPr>
          <t>Hillsdale 2015 Financial Statement pg 6 (salaries &amp; wages, dues and subscriptions, legal and accounting, city hall maintenance, utilities, other insurance, office, and election)</t>
        </r>
      </text>
    </comment>
    <comment ref="K43" authorId="0" shapeId="0">
      <text>
        <r>
          <rPr>
            <sz val="10"/>
            <color rgb="FF000000"/>
            <rFont val="Arial"/>
          </rPr>
          <t>Hillsdale 2015 Financial Statement pg 6 (street salaries, outside labor, trash hauling, street lights and utilities, and supplies)</t>
        </r>
      </text>
    </comment>
    <comment ref="M43" authorId="0" shapeId="0">
      <text>
        <r>
          <rPr>
            <sz val="10"/>
            <color rgb="FF000000"/>
            <rFont val="Arial"/>
          </rPr>
          <t>Hillsdale 2015 Financial Statement pg 6 (salaries &amp; wages, dues and subscriptions, legal and accounting, city hall maintenance, utilities, other insurance, office, and election)</t>
        </r>
      </text>
    </comment>
    <comment ref="C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E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H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K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M44" authorId="0" shapeId="0">
      <text>
        <r>
          <rPr>
            <sz val="10"/>
            <color rgb="FF000000"/>
            <rFont val="Arial"/>
          </rPr>
          <t>Huntleigh 2015 Financial Statement pg 1 (Bank service charges, dues &amp; subscriptions, election expense, official publications, and professional fees)</t>
        </r>
      </text>
    </comment>
    <comment ref="C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E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H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K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M45" authorId="0" shapeId="0">
      <text>
        <r>
          <rPr>
            <sz val="10"/>
            <color rgb="FF000000"/>
            <rFont val="Arial"/>
          </rPr>
          <t>Jennings 2015 CAFR pg. 13 (building, city clerk, collector, and legal)</t>
        </r>
      </text>
    </comment>
    <comment ref="C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E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H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K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M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C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E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H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K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M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C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E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H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K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M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C49" authorId="0" shapeId="0">
      <text>
        <r>
          <rPr>
            <sz val="10"/>
            <color rgb="FF000000"/>
            <rFont val="Arial"/>
          </rPr>
          <t>Lakeshire 2016 Update Documents pg 6</t>
        </r>
      </text>
    </comment>
    <comment ref="E49" authorId="0" shapeId="0">
      <text>
        <r>
          <rPr>
            <sz val="10"/>
            <color rgb="FF000000"/>
            <rFont val="Arial"/>
          </rPr>
          <t>Lakeshire 2016 Update Documents pg 6</t>
        </r>
      </text>
    </comment>
    <comment ref="H49" authorId="0" shapeId="0">
      <text>
        <r>
          <rPr>
            <sz val="10"/>
            <color rgb="FF000000"/>
            <rFont val="Arial"/>
          </rPr>
          <t>Lakeshire 2016 Update Documents pg 6</t>
        </r>
      </text>
    </comment>
    <comment ref="K49" authorId="0" shapeId="0">
      <text>
        <r>
          <rPr>
            <sz val="10"/>
            <color rgb="FF000000"/>
            <rFont val="Arial"/>
          </rPr>
          <t>Lakeshire 2016 Update Documents pg 4-5 (General City Administration and City Clerk Department)</t>
        </r>
      </text>
    </comment>
    <comment ref="C50" authorId="0" shapeId="0">
      <text>
        <r>
          <rPr>
            <sz val="10"/>
            <color rgb="FF000000"/>
            <rFont val="Arial"/>
          </rPr>
          <t>Mackenzie 2015 Financial Report pg 2 (general and road funds)</t>
        </r>
      </text>
    </comment>
    <comment ref="E50" authorId="0" shapeId="0">
      <text>
        <r>
          <rPr>
            <sz val="10"/>
            <color rgb="FF000000"/>
            <rFont val="Arial"/>
          </rPr>
          <t>Mackenzie 2015 Financial Report pg 2 (clerk &amp; treasurers fees, tax collection, insurance, election fees, professional services, membership dues, trustee stipends, and bank charges)</t>
        </r>
      </text>
    </comment>
    <comment ref="H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K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M50" authorId="0" shapeId="0">
      <text>
        <r>
          <rPr>
            <sz val="10"/>
            <color rgb="FF000000"/>
            <rFont val="Arial"/>
          </rPr>
          <t>Mackenzie 2015 Financial Report pg 2 (clerk &amp; treasurers fees, tax collection, insurance, election fees, professional services, membership dues, trustee stipends, and bank charges)</t>
        </r>
      </text>
    </comment>
    <comment ref="E51" authorId="0" shapeId="0">
      <text>
        <r>
          <rPr>
            <sz val="10"/>
            <color rgb="FF000000"/>
            <rFont val="Arial"/>
          </rPr>
          <t>Manchester 2015 CAFR pg 17 (Principal and Interest)</t>
        </r>
      </text>
    </comment>
    <comment ref="H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K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M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C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H52" authorId="0" shapeId="0">
      <text>
        <r>
          <rPr>
            <sz val="10"/>
            <color rgb="FF000000"/>
            <rFont val="Arial"/>
          </rPr>
          <t>Maplewood 2015 CAFR pg 21 (Principal and Interest)</t>
        </r>
      </text>
    </comment>
    <comment ref="K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M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C53" authorId="0" shapeId="0">
      <text>
        <r>
          <rPr>
            <sz val="10"/>
            <color rgb="FF000000"/>
            <rFont val="Arial"/>
          </rPr>
          <t>Marlborough 2016 Financial Statement pg 8</t>
        </r>
      </text>
    </comment>
    <comment ref="E53" authorId="0" shapeId="0">
      <text>
        <r>
          <rPr>
            <sz val="10"/>
            <color rgb="FF000000"/>
            <rFont val="Arial"/>
          </rPr>
          <t>Marlborough 2016 Financial Statement pg 7</t>
        </r>
      </text>
    </comment>
    <comment ref="H53" authorId="0" shapeId="0">
      <text>
        <r>
          <rPr>
            <sz val="10"/>
            <color rgb="FF000000"/>
            <rFont val="Arial"/>
          </rPr>
          <t>Marlborough 2016 Financial Statement pg 8 (Village services less trash hauling plus village hall administration)</t>
        </r>
      </text>
    </comment>
    <comment ref="K53" authorId="0" shapeId="0">
      <text>
        <r>
          <rPr>
            <sz val="10"/>
            <color rgb="FF000000"/>
            <rFont val="Arial"/>
          </rPr>
          <t>Marlborough 2016 Financial Statement pg 8</t>
        </r>
      </text>
    </comment>
    <comment ref="M53" authorId="0" shapeId="0">
      <text>
        <r>
          <rPr>
            <sz val="10"/>
            <color rgb="FF000000"/>
            <rFont val="Arial"/>
          </rPr>
          <t>Marlborough 2016 Financial Statement pg 8 (Village services less trash hauling plus village hall administration)</t>
        </r>
      </text>
    </comment>
    <comment ref="C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E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H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K54" authorId="0" shapeId="0">
      <text>
        <r>
          <rPr>
            <sz val="10"/>
            <color rgb="FF000000"/>
            <rFont val="Arial"/>
          </rPr>
          <t>Maryland Heights 2015 CAFR pg 21 (Principal, Interest, and Debt issuance cost)</t>
        </r>
      </text>
    </comment>
    <comment ref="M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C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E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H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K55" authorId="0" shapeId="0">
      <text>
        <r>
          <rPr>
            <sz val="10"/>
            <color rgb="FF000000"/>
            <rFont val="Arial"/>
          </rPr>
          <t>Moline Acres 2015 CAFR pg 13 (principal and interest)</t>
        </r>
      </text>
    </comment>
    <comment ref="C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E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H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K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M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C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E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H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K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C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E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H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K58" authorId="0" shapeId="0">
      <text>
        <r>
          <rPr>
            <sz val="10"/>
            <color rgb="FF000000"/>
            <rFont val="Arial"/>
          </rPr>
          <t>Norwood Court 2016 CAFR pg 5</t>
        </r>
      </text>
    </comment>
    <comment ref="M58" authorId="0" shapeId="0">
      <text>
        <r>
          <rPr>
            <sz val="10"/>
            <color rgb="FF000000"/>
            <rFont val="Arial"/>
          </rPr>
          <t>Norwood Court 2016 CAFR pg 5</t>
        </r>
      </text>
    </comment>
    <comment ref="C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E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H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K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M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C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E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H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K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M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C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E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H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K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M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C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E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H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K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M62" authorId="0" shapeId="0">
      <text>
        <r>
          <rPr>
            <sz val="10"/>
            <color rgb="FF000000"/>
            <rFont val="Arial"/>
          </rPr>
          <t>Pacific 2016 CAFR pg 15 (general government and administration)</t>
        </r>
      </text>
    </comment>
    <comment ref="C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E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H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K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M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C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E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H64" authorId="0" shapeId="0">
      <text>
        <r>
          <rPr>
            <sz val="10"/>
            <color rgb="FF000000"/>
            <rFont val="Arial"/>
          </rPr>
          <t>Pasadena Hills 2015 CAFR pg 6 (principal and interest)</t>
        </r>
      </text>
    </comment>
    <comment ref="K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M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C65" authorId="0" shapeId="0">
      <text>
        <r>
          <rPr>
            <sz val="10"/>
            <color rgb="FF000000"/>
            <rFont val="Arial"/>
          </rPr>
          <t>Pasadena Park 2016 Financial Statement ppg 1-4</t>
        </r>
      </text>
    </comment>
    <comment ref="E65" authorId="0" shapeId="0">
      <text>
        <r>
          <rPr>
            <sz val="10"/>
            <color rgb="FF000000"/>
            <rFont val="Arial"/>
          </rPr>
          <t>Pasadena Park 2016 Financial Statement pg 3</t>
        </r>
      </text>
    </comment>
    <comment ref="H65" authorId="0" shapeId="0">
      <text>
        <r>
          <rPr>
            <sz val="10"/>
            <color rgb="FF000000"/>
            <rFont val="Arial"/>
          </rPr>
          <t>Pasadena Park 2016 Financial Statement pg 4</t>
        </r>
      </text>
    </comment>
    <comment ref="K65" authorId="0" shapeId="0">
      <text>
        <r>
          <rPr>
            <sz val="10"/>
            <color rgb="FF000000"/>
            <rFont val="Arial"/>
          </rPr>
          <t>Pasadena Park 2016 Financial Statement pg 3 (personal services and operating costs)</t>
        </r>
      </text>
    </comment>
    <comment ref="M65" authorId="0" shapeId="0">
      <text>
        <r>
          <rPr>
            <sz val="10"/>
            <color rgb="FF000000"/>
            <rFont val="Arial"/>
          </rPr>
          <t>Pasadena Park 2016 Financial Statement pg 3 (personal services and operating costs)</t>
        </r>
      </text>
    </comment>
    <comment ref="C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E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H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K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M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C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E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H67" authorId="0" shapeId="0">
      <text>
        <r>
          <rPr>
            <sz val="10"/>
            <color rgb="FF000000"/>
            <rFont val="Arial"/>
          </rPr>
          <t>Richmond Heights 2015 CAFR pg 20 (principal, interest, and fiscal charges)</t>
        </r>
      </text>
    </comment>
    <comment ref="K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M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C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E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H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K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M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C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E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H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K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C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E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H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K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M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C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E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H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K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M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C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E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H72" authorId="0" shapeId="0">
      <text>
        <r>
          <rPr>
            <sz val="10"/>
            <color rgb="FF000000"/>
            <rFont val="Arial"/>
          </rPr>
          <t>St. Louis City 2016 CAFR pg 25 (principal, interest &amp; fiscal charges, and avance refunding escrow)</t>
        </r>
      </text>
    </comment>
    <comment ref="K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M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C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E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H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K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M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C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E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H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K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M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C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E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H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K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M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C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E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H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K76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M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C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E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H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K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M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C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E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H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K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M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C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E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H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K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M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C80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E80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H80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K80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H81" authorId="0" shapeId="0">
      <text>
        <r>
          <rPr>
            <sz val="10"/>
            <color rgb="FF000000"/>
            <rFont val="Arial"/>
          </rPr>
          <t>Valley Park 2016 CAFR pg 10 (principal and interest)</t>
        </r>
      </text>
    </comment>
    <comment ref="K81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M81" authorId="0" shapeId="0">
      <text>
        <r>
          <rPr>
            <sz val="10"/>
            <color rgb="FF000000"/>
            <rFont val="Arial"/>
          </rPr>
          <t>Valley Park 2016 CAFR pg 10 (administration + mayor)</t>
        </r>
      </text>
    </comment>
    <comment ref="E82" authorId="0" shapeId="0">
      <text>
        <r>
          <rPr>
            <sz val="10"/>
            <color rgb="FF000000"/>
            <rFont val="Arial"/>
          </rPr>
          <t>Velda City 2016 Financial Report pg 10</t>
        </r>
      </text>
    </comment>
    <comment ref="H82" authorId="0" shapeId="0">
      <text>
        <r>
          <rPr>
            <sz val="10"/>
            <color rgb="FF000000"/>
            <rFont val="Arial"/>
          </rPr>
          <t>Velda City 2016 Financial Report pg 5</t>
        </r>
      </text>
    </comment>
    <comment ref="K82" authorId="0" shapeId="0">
      <text>
        <r>
          <rPr>
            <sz val="10"/>
            <color rgb="FF000000"/>
            <rFont val="Arial"/>
          </rPr>
          <t>Velda City 2016 Financial Statement pg 6</t>
        </r>
      </text>
    </comment>
    <comment ref="M82" authorId="0" shapeId="0">
      <text>
        <r>
          <rPr>
            <sz val="10"/>
            <color rgb="FF000000"/>
            <rFont val="Arial"/>
          </rPr>
          <t>Velda City 2016 Financial Report pg 5</t>
        </r>
      </text>
    </comment>
    <comment ref="C83" authorId="0" shapeId="0">
      <text>
        <r>
          <rPr>
            <sz val="10"/>
            <color rgb="FF000000"/>
            <rFont val="Arial"/>
          </rPr>
          <t>Velda Village Hills 2016 Budget pg 4</t>
        </r>
      </text>
    </comment>
    <comment ref="E83" authorId="0" shapeId="0">
      <text>
        <r>
          <rPr>
            <sz val="10"/>
            <color rgb="FF000000"/>
            <rFont val="Arial"/>
          </rPr>
          <t>Velda Village Hills 2016 Budget pg 2</t>
        </r>
      </text>
    </comment>
    <comment ref="H83" authorId="0" shapeId="0">
      <text>
        <r>
          <rPr>
            <sz val="10"/>
            <color rgb="FF000000"/>
            <rFont val="Arial"/>
          </rPr>
          <t>Velda Village Hills 2016 Budget pg 3</t>
        </r>
      </text>
    </comment>
    <comment ref="K83" authorId="0" shapeId="0">
      <text>
        <r>
          <rPr>
            <sz val="10"/>
            <color rgb="FF000000"/>
            <rFont val="Arial"/>
          </rPr>
          <t>Velda Village Hills 2016 Budget pg 3</t>
        </r>
      </text>
    </comment>
    <comment ref="M83" authorId="0" shapeId="0">
      <text>
        <r>
          <rPr>
            <sz val="10"/>
            <color rgb="FF000000"/>
            <rFont val="Arial"/>
          </rPr>
          <t>Velda Village Hills 2016 Budget pg 2</t>
        </r>
      </text>
    </comment>
    <comment ref="C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E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H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K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M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C85" authorId="0" shapeId="0">
      <text>
        <r>
          <rPr>
            <sz val="10"/>
            <color rgb="FF000000"/>
            <rFont val="Arial"/>
          </rPr>
          <t>Vinita Terrace 2015-2016 Financial Report pg 1</t>
        </r>
      </text>
    </comment>
    <comment ref="H85" authorId="0" shapeId="0">
      <text>
        <r>
          <rPr>
            <sz val="10"/>
            <color rgb="FF000000"/>
            <rFont val="Arial"/>
          </rPr>
          <t>Vinita Terrace 2015-2016 Financial Report pg 3</t>
        </r>
      </text>
    </comment>
    <comment ref="K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M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C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E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H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K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M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C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E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H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K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M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C88" authorId="0" shapeId="0">
      <text>
        <r>
          <rPr>
            <sz val="10"/>
            <color rgb="FF000000"/>
            <rFont val="Arial"/>
          </rPr>
          <t xml:space="preserve">Wellston 2015 Financial Report
</t>
        </r>
      </text>
    </comment>
    <comment ref="C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H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K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M90" authorId="0" shapeId="0">
      <text>
        <r>
          <rPr>
            <sz val="10"/>
            <color rgb="FF000000"/>
            <rFont val="Arial"/>
          </rPr>
          <t>WIlbur Park 2016 Financial Report pg 1 (Village fund expense less rubbish expense)</t>
        </r>
      </text>
    </comment>
    <comment ref="C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E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H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K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M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C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E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H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K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M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C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E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H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K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M93" authorId="0" shapeId="0">
      <text>
        <r>
          <rPr>
            <sz val="10"/>
            <color rgb="FF000000"/>
            <rFont val="Arial"/>
          </rPr>
          <t>Woodson Terrace 2016 CAFR pg 16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color rgb="FF000000"/>
            <rFont val="Arial"/>
          </rPr>
          <t>Affton FPD 2015 CAFR pg 14</t>
        </r>
      </text>
    </comment>
    <comment ref="C2" authorId="0" shapeId="0">
      <text>
        <r>
          <rPr>
            <sz val="10"/>
            <color rgb="FF000000"/>
            <rFont val="Arial"/>
          </rPr>
          <t>Affton FPD 2015 CAFR pg 14</t>
        </r>
      </text>
    </comment>
    <comment ref="D2" authorId="0" shapeId="0">
      <text>
        <r>
          <rPr>
            <sz val="10"/>
            <color rgb="FF000000"/>
            <rFont val="Arial"/>
          </rPr>
          <t>Affton FPD 2015 CAFR pg 14</t>
        </r>
      </text>
    </comment>
    <comment ref="E2" authorId="0" shapeId="0">
      <text>
        <r>
          <rPr>
            <sz val="10"/>
            <color rgb="FF000000"/>
            <rFont val="Arial"/>
          </rPr>
          <t>Affton FPD 2015 CAFR pg 14</t>
        </r>
      </text>
    </comment>
    <comment ref="B3" authorId="0" shapeId="0">
      <text>
        <r>
          <rPr>
            <sz val="10"/>
            <color rgb="FF000000"/>
            <rFont val="Arial"/>
          </rPr>
          <t>Black Jack FPD 2015 CAFR pg. 8</t>
        </r>
      </text>
    </comment>
    <comment ref="C3" authorId="0" shapeId="0">
      <text>
        <r>
          <rPr>
            <sz val="10"/>
            <color rgb="FF000000"/>
            <rFont val="Arial"/>
          </rPr>
          <t>Black Jack FPD 2015 CAFR pg. 8</t>
        </r>
      </text>
    </comment>
    <comment ref="D3" authorId="0" shapeId="0">
      <text>
        <r>
          <rPr>
            <sz val="10"/>
            <color rgb="FF000000"/>
            <rFont val="Arial"/>
          </rPr>
          <t>Black Jack FPD 2015 CAFR pg. 8</t>
        </r>
      </text>
    </comment>
    <comment ref="E3" authorId="0" shapeId="0">
      <text>
        <r>
          <rPr>
            <sz val="10"/>
            <color rgb="FF000000"/>
            <rFont val="Arial"/>
          </rPr>
          <t>Black Jack FPD 2015 CAFR pg. 8</t>
        </r>
      </text>
    </comment>
    <comment ref="B4" authorId="0" shapeId="0">
      <text>
        <r>
          <rPr>
            <sz val="10"/>
            <color rgb="FF000000"/>
            <rFont val="Arial"/>
          </rPr>
          <t>Community FPD 2015 CAFR pg 15</t>
        </r>
      </text>
    </comment>
    <comment ref="C4" authorId="0" shapeId="0">
      <text>
        <r>
          <rPr>
            <sz val="10"/>
            <color rgb="FF000000"/>
            <rFont val="Arial"/>
          </rPr>
          <t>Community FPD 2015 CAFR pg 15</t>
        </r>
      </text>
    </comment>
    <comment ref="D4" authorId="0" shapeId="0">
      <text>
        <r>
          <rPr>
            <sz val="10"/>
            <color rgb="FF000000"/>
            <rFont val="Arial"/>
          </rPr>
          <t>Community FPD 2015 CAFR pg 15</t>
        </r>
      </text>
    </comment>
    <comment ref="E4" authorId="0" shapeId="0">
      <text>
        <r>
          <rPr>
            <sz val="10"/>
            <color rgb="FF000000"/>
            <rFont val="Arial"/>
          </rPr>
          <t>Community FPD 2015 CAFR pg 15</t>
        </r>
      </text>
    </comment>
    <comment ref="B5" authorId="0" shapeId="0">
      <text>
        <r>
          <rPr>
            <sz val="10"/>
            <color rgb="FF000000"/>
            <rFont val="Arial"/>
          </rPr>
          <t>Creve Coeur FPD 2015 CAFR pg 14</t>
        </r>
      </text>
    </comment>
    <comment ref="C5" authorId="0" shapeId="0">
      <text>
        <r>
          <rPr>
            <sz val="10"/>
            <color rgb="FF000000"/>
            <rFont val="Arial"/>
          </rPr>
          <t>Creve Coeur FPD 2015 CAFR pg 14</t>
        </r>
      </text>
    </comment>
    <comment ref="D5" authorId="0" shapeId="0">
      <text>
        <r>
          <rPr>
            <sz val="10"/>
            <color rgb="FF000000"/>
            <rFont val="Arial"/>
          </rPr>
          <t>Creve Coeur FPD 2015 CAFR pg 14</t>
        </r>
      </text>
    </comment>
    <comment ref="E5" authorId="0" shapeId="0">
      <text>
        <r>
          <rPr>
            <sz val="10"/>
            <color rgb="FF000000"/>
            <rFont val="Arial"/>
          </rPr>
          <t>Creve Coeur FPD 2015 CAFR pg 14</t>
        </r>
      </text>
    </comment>
    <comment ref="B6" authorId="0" shapeId="0">
      <text>
        <r>
          <rPr>
            <sz val="10"/>
            <color rgb="FF000000"/>
            <rFont val="Arial"/>
          </rPr>
          <t>Eureka FPD 2015 CAFR pg 17</t>
        </r>
      </text>
    </comment>
    <comment ref="C6" authorId="0" shapeId="0">
      <text>
        <r>
          <rPr>
            <sz val="10"/>
            <color rgb="FF000000"/>
            <rFont val="Arial"/>
          </rPr>
          <t>Eureka FPD 2015 CAFR pg 17</t>
        </r>
      </text>
    </comment>
    <comment ref="D6" authorId="0" shapeId="0">
      <text>
        <r>
          <rPr>
            <sz val="10"/>
            <color rgb="FF000000"/>
            <rFont val="Arial"/>
          </rPr>
          <t>Eureka FPD 2015 CAFR pg 17</t>
        </r>
      </text>
    </comment>
    <comment ref="E6" authorId="0" shapeId="0">
      <text>
        <r>
          <rPr>
            <sz val="10"/>
            <color rgb="FF000000"/>
            <rFont val="Arial"/>
          </rPr>
          <t>Eureka FPD 2015 CAFR pg 17</t>
        </r>
      </text>
    </comment>
    <comment ref="B7" authorId="0" shapeId="0">
      <text>
        <r>
          <rPr>
            <sz val="10"/>
            <color rgb="FF000000"/>
            <rFont val="Arial"/>
          </rPr>
          <t>Fenton FPD 2015 CAFR pg 14</t>
        </r>
      </text>
    </comment>
    <comment ref="C7" authorId="0" shapeId="0">
      <text>
        <r>
          <rPr>
            <sz val="10"/>
            <color rgb="FF000000"/>
            <rFont val="Arial"/>
          </rPr>
          <t>Fenton FPD 2015 CAFR pg 14</t>
        </r>
      </text>
    </comment>
    <comment ref="D7" authorId="0" shapeId="0">
      <text>
        <r>
          <rPr>
            <sz val="10"/>
            <color rgb="FF000000"/>
            <rFont val="Arial"/>
          </rPr>
          <t>Fenton FPD 2015 CAFR pg 14</t>
        </r>
      </text>
    </comment>
    <comment ref="E7" authorId="0" shapeId="0">
      <text>
        <r>
          <rPr>
            <sz val="10"/>
            <color rgb="FF000000"/>
            <rFont val="Arial"/>
          </rPr>
          <t>Fenton FPD 2015 CAFR pg 14</t>
        </r>
      </text>
    </comment>
    <comment ref="B8" authorId="0" shapeId="0">
      <text>
        <r>
          <rPr>
            <sz val="10"/>
            <color rgb="FF000000"/>
            <rFont val="Arial"/>
          </rPr>
          <t>Florissant Valley FPD 2016 CAFR pg 4</t>
        </r>
      </text>
    </comment>
    <comment ref="C8" authorId="0" shapeId="0">
      <text>
        <r>
          <rPr>
            <sz val="10"/>
            <color rgb="FF000000"/>
            <rFont val="Arial"/>
          </rPr>
          <t>Florissant Valley FPD 2016 CAFR pg 4</t>
        </r>
      </text>
    </comment>
    <comment ref="D8" authorId="0" shapeId="0">
      <text>
        <r>
          <rPr>
            <sz val="10"/>
            <color rgb="FF000000"/>
            <rFont val="Arial"/>
          </rPr>
          <t>Florissant Valley FPD 2016 CAFR pg 4</t>
        </r>
      </text>
    </comment>
    <comment ref="E8" authorId="0" shapeId="0">
      <text>
        <r>
          <rPr>
            <sz val="10"/>
            <color rgb="FF000000"/>
            <rFont val="Arial"/>
          </rPr>
          <t>Florissant Valley FPD 2016 CAFR pg 4</t>
        </r>
      </text>
    </comment>
    <comment ref="B9" authorId="0" shapeId="0">
      <text>
        <r>
          <rPr>
            <sz val="10"/>
            <color rgb="FF000000"/>
            <rFont val="Arial"/>
          </rPr>
          <t>Kinloch FPD 2015 Financial Statement pg 9</t>
        </r>
      </text>
    </comment>
    <comment ref="C9" authorId="0" shapeId="0">
      <text>
        <r>
          <rPr>
            <sz val="10"/>
            <color rgb="FF000000"/>
            <rFont val="Arial"/>
          </rPr>
          <t>Kinloch FPD 2015 Financial Statement pg 3</t>
        </r>
      </text>
    </comment>
    <comment ref="D9" authorId="0" shapeId="0">
      <text>
        <r>
          <rPr>
            <sz val="10"/>
            <color rgb="FF000000"/>
            <rFont val="Arial"/>
          </rPr>
          <t>Kinloch FPD 2015 Financial Statement pg 9</t>
        </r>
      </text>
    </comment>
    <comment ref="E9" authorId="0" shapeId="0">
      <text>
        <r>
          <rPr>
            <sz val="10"/>
            <color rgb="FF000000"/>
            <rFont val="Arial"/>
          </rPr>
          <t>Kinloch FPD 2015 Financial Statement pg 9</t>
        </r>
      </text>
    </comment>
    <comment ref="B10" authorId="0" shapeId="0">
      <text>
        <r>
          <rPr>
            <sz val="10"/>
            <color rgb="FF000000"/>
            <rFont val="Arial"/>
          </rPr>
          <t>Lemay FPD 2015 CAFR pg 12</t>
        </r>
      </text>
    </comment>
    <comment ref="C10" authorId="0" shapeId="0">
      <text>
        <r>
          <rPr>
            <sz val="10"/>
            <color rgb="FF000000"/>
            <rFont val="Arial"/>
          </rPr>
          <t>Lemay FPD 2015 CAFR pg 12</t>
        </r>
      </text>
    </comment>
    <comment ref="D10" authorId="0" shapeId="0">
      <text>
        <r>
          <rPr>
            <sz val="10"/>
            <color rgb="FF000000"/>
            <rFont val="Arial"/>
          </rPr>
          <t>Lemay FPD 2015 CAFR pg 12</t>
        </r>
      </text>
    </comment>
    <comment ref="E10" authorId="0" shapeId="0">
      <text>
        <r>
          <rPr>
            <sz val="10"/>
            <color rgb="FF000000"/>
            <rFont val="Arial"/>
          </rPr>
          <t>Lemay FPD 2015 CAFR pg 12</t>
        </r>
      </text>
    </comment>
    <comment ref="B11" authorId="0" shapeId="0">
      <text>
        <r>
          <rPr>
            <sz val="10"/>
            <color rgb="FF000000"/>
            <rFont val="Arial"/>
          </rPr>
          <t>Maryland Heights FPD 2015 CAFR pg 8</t>
        </r>
      </text>
    </comment>
    <comment ref="C11" authorId="0" shapeId="0">
      <text>
        <r>
          <rPr>
            <sz val="10"/>
            <color rgb="FF000000"/>
            <rFont val="Arial"/>
          </rPr>
          <t>Maryland Heights FPD 2015 CAFR pg 8</t>
        </r>
      </text>
    </comment>
    <comment ref="D11" authorId="0" shapeId="0">
      <text>
        <r>
          <rPr>
            <sz val="10"/>
            <color rgb="FF000000"/>
            <rFont val="Arial"/>
          </rPr>
          <t>Maryland Heights FPD 2015 CAFR pg 8</t>
        </r>
      </text>
    </comment>
    <comment ref="E11" authorId="0" shapeId="0">
      <text>
        <r>
          <rPr>
            <sz val="10"/>
            <color rgb="FF000000"/>
            <rFont val="Arial"/>
          </rPr>
          <t>Maryland Heights FPD 2015 CAFR pg 8</t>
        </r>
      </text>
    </comment>
    <comment ref="B12" authorId="0" shapeId="0">
      <text>
        <r>
          <rPr>
            <sz val="10"/>
            <color rgb="FF000000"/>
            <rFont val="Arial"/>
          </rPr>
          <t>Mehlville FPD 2015 pg 16</t>
        </r>
      </text>
    </comment>
    <comment ref="C12" authorId="0" shapeId="0">
      <text>
        <r>
          <rPr>
            <sz val="10"/>
            <color rgb="FF000000"/>
            <rFont val="Arial"/>
          </rPr>
          <t>Mehlville FPD 2015 pg 16</t>
        </r>
      </text>
    </comment>
    <comment ref="D12" authorId="0" shapeId="0">
      <text>
        <r>
          <rPr>
            <sz val="10"/>
            <color rgb="FF000000"/>
            <rFont val="Arial"/>
          </rPr>
          <t>Mehlville FPD 2015 pg 16</t>
        </r>
      </text>
    </comment>
    <comment ref="E12" authorId="0" shapeId="0">
      <text>
        <r>
          <rPr>
            <sz val="10"/>
            <color rgb="FF000000"/>
            <rFont val="Arial"/>
          </rPr>
          <t>Mehlville FPD 2015 pg 16</t>
        </r>
      </text>
    </comment>
    <comment ref="B13" authorId="0" shapeId="0">
      <text>
        <r>
          <rPr>
            <sz val="10"/>
            <color rgb="FF000000"/>
            <rFont val="Arial"/>
          </rPr>
          <t>Metro North FPD 2015 CAFR pg 14</t>
        </r>
      </text>
    </comment>
    <comment ref="C13" authorId="0" shapeId="0">
      <text>
        <r>
          <rPr>
            <sz val="10"/>
            <color rgb="FF000000"/>
            <rFont val="Arial"/>
          </rPr>
          <t>Metro North FPD 2015 CAFR pg 14</t>
        </r>
      </text>
    </comment>
    <comment ref="D13" authorId="0" shapeId="0">
      <text>
        <r>
          <rPr>
            <sz val="10"/>
            <color rgb="FF000000"/>
            <rFont val="Arial"/>
          </rPr>
          <t>Metro North FPD 2015 CAFR pg 14</t>
        </r>
      </text>
    </comment>
    <comment ref="E13" authorId="0" shapeId="0">
      <text>
        <r>
          <rPr>
            <sz val="10"/>
            <color rgb="FF000000"/>
            <rFont val="Arial"/>
          </rPr>
          <t>Metro North FPD 2015 CAFR pg 14</t>
        </r>
      </text>
    </comment>
    <comment ref="B14" authorId="0" shapeId="0">
      <text>
        <r>
          <rPr>
            <sz val="10"/>
            <color rgb="FF000000"/>
            <rFont val="Arial"/>
          </rPr>
          <t>Metro West FPD 2015 CAFR pg 14</t>
        </r>
      </text>
    </comment>
    <comment ref="C14" authorId="0" shapeId="0">
      <text>
        <r>
          <rPr>
            <sz val="10"/>
            <color rgb="FF000000"/>
            <rFont val="Arial"/>
          </rPr>
          <t>Metro West FPD 2015 CAFR pg 14</t>
        </r>
      </text>
    </comment>
    <comment ref="D14" authorId="0" shapeId="0">
      <text>
        <r>
          <rPr>
            <sz val="10"/>
            <color rgb="FF000000"/>
            <rFont val="Arial"/>
          </rPr>
          <t>Metro West FPD 2015 CAFR pg 14</t>
        </r>
      </text>
    </comment>
    <comment ref="E14" authorId="0" shapeId="0">
      <text>
        <r>
          <rPr>
            <sz val="10"/>
            <color rgb="FF000000"/>
            <rFont val="Arial"/>
          </rPr>
          <t>Metro West FPD 2015 CAFR pg 14</t>
        </r>
      </text>
    </comment>
    <comment ref="B15" authorId="0" shapeId="0">
      <text>
        <r>
          <rPr>
            <sz val="10"/>
            <color rgb="FF000000"/>
            <rFont val="Arial"/>
          </rPr>
          <t>Mid County FPD 2015 CAFR pg 15</t>
        </r>
      </text>
    </comment>
    <comment ref="C15" authorId="0" shapeId="0">
      <text>
        <r>
          <rPr>
            <sz val="10"/>
            <color rgb="FF000000"/>
            <rFont val="Arial"/>
          </rPr>
          <t>Mid County FPD 2015 CAFR pg 15</t>
        </r>
      </text>
    </comment>
    <comment ref="D15" authorId="0" shapeId="0">
      <text>
        <r>
          <rPr>
            <sz val="10"/>
            <color rgb="FF000000"/>
            <rFont val="Arial"/>
          </rPr>
          <t>Mid County FPD 2015 CAFR pg 15</t>
        </r>
      </text>
    </comment>
    <comment ref="E15" authorId="0" shapeId="0">
      <text>
        <r>
          <rPr>
            <sz val="10"/>
            <color rgb="FF000000"/>
            <rFont val="Arial"/>
          </rPr>
          <t>Mid County FPD 2015 CAFR pg 15</t>
        </r>
      </text>
    </comment>
    <comment ref="B16" authorId="0" shapeId="0">
      <text>
        <r>
          <rPr>
            <sz val="10"/>
            <color rgb="FF000000"/>
            <rFont val="Arial"/>
          </rPr>
          <t>Monarch FPD 2015 CAFR Pg 13</t>
        </r>
      </text>
    </comment>
    <comment ref="C16" authorId="0" shapeId="0">
      <text>
        <r>
          <rPr>
            <sz val="10"/>
            <color rgb="FF000000"/>
            <rFont val="Arial"/>
          </rPr>
          <t>Monarch FPD 2015 CAFR Pg 13</t>
        </r>
      </text>
    </comment>
    <comment ref="D16" authorId="0" shapeId="0">
      <text>
        <r>
          <rPr>
            <sz val="10"/>
            <color rgb="FF000000"/>
            <rFont val="Arial"/>
          </rPr>
          <t>Monarch FPD 2015 CAFR Pg 13</t>
        </r>
      </text>
    </comment>
    <comment ref="E16" authorId="0" shapeId="0">
      <text>
        <r>
          <rPr>
            <sz val="10"/>
            <color rgb="FF000000"/>
            <rFont val="Arial"/>
          </rPr>
          <t>Monarch FPD 2015 CAFR Pg 13</t>
        </r>
      </text>
    </comment>
    <comment ref="B17" authorId="0" shapeId="0">
      <text>
        <r>
          <rPr>
            <sz val="10"/>
            <color rgb="FF000000"/>
            <rFont val="Arial"/>
          </rPr>
          <t>Northeast FPD 2015 CAFR pg 12</t>
        </r>
      </text>
    </comment>
    <comment ref="C17" authorId="0" shapeId="0">
      <text>
        <r>
          <rPr>
            <sz val="10"/>
            <color rgb="FF000000"/>
            <rFont val="Arial"/>
          </rPr>
          <t>Northeast FPD 2015 CAFR pg 12</t>
        </r>
      </text>
    </comment>
    <comment ref="D17" authorId="0" shapeId="0">
      <text>
        <r>
          <rPr>
            <sz val="10"/>
            <color rgb="FF000000"/>
            <rFont val="Arial"/>
          </rPr>
          <t>Northeast FPD 2015 CAFR pg 12</t>
        </r>
      </text>
    </comment>
    <comment ref="E17" authorId="0" shapeId="0">
      <text>
        <r>
          <rPr>
            <sz val="10"/>
            <color rgb="FF000000"/>
            <rFont val="Arial"/>
          </rPr>
          <t>Northeast FPD 2015 CAFR pg 12</t>
        </r>
      </text>
    </comment>
    <comment ref="B18" authorId="0" shapeId="0">
      <text>
        <r>
          <rPr>
            <sz val="10"/>
            <color rgb="FF000000"/>
            <rFont val="Arial"/>
          </rPr>
          <t>Pattonville 2015 CAFR pg 14</t>
        </r>
      </text>
    </comment>
    <comment ref="C18" authorId="0" shapeId="0">
      <text>
        <r>
          <rPr>
            <sz val="10"/>
            <color rgb="FF000000"/>
            <rFont val="Arial"/>
          </rPr>
          <t>Pattonville 2015 CAFR pg 14</t>
        </r>
      </text>
    </comment>
    <comment ref="D18" authorId="0" shapeId="0">
      <text>
        <r>
          <rPr>
            <sz val="10"/>
            <color rgb="FF000000"/>
            <rFont val="Arial"/>
          </rPr>
          <t>Pattonville 2015 CAFR pg 14</t>
        </r>
      </text>
    </comment>
    <comment ref="E18" authorId="0" shapeId="0">
      <text>
        <r>
          <rPr>
            <sz val="10"/>
            <color rgb="FF000000"/>
            <rFont val="Arial"/>
          </rPr>
          <t>Pattonville 2015 CAFR pg 14</t>
        </r>
      </text>
    </comment>
    <comment ref="B19" authorId="0" shapeId="0">
      <text>
        <r>
          <rPr>
            <sz val="10"/>
            <color rgb="FF000000"/>
            <rFont val="Arial"/>
          </rPr>
          <t>Riverview FPD 2015 CAFR pg 7</t>
        </r>
      </text>
    </comment>
    <comment ref="C19" authorId="0" shapeId="0">
      <text>
        <r>
          <rPr>
            <sz val="10"/>
            <color rgb="FF000000"/>
            <rFont val="Arial"/>
          </rPr>
          <t>Riverview FPD 2015 CAFR pg 7</t>
        </r>
      </text>
    </comment>
    <comment ref="D19" authorId="0" shapeId="0">
      <text>
        <r>
          <rPr>
            <sz val="10"/>
            <color rgb="FF000000"/>
            <rFont val="Arial"/>
          </rPr>
          <t>Riverview FPD 2015 CAFR pg 7</t>
        </r>
      </text>
    </comment>
    <comment ref="E19" authorId="0" shapeId="0">
      <text>
        <r>
          <rPr>
            <sz val="10"/>
            <color rgb="FF000000"/>
            <rFont val="Arial"/>
          </rPr>
          <t>Riverview FPD 2015 CAFR pg 7</t>
        </r>
      </text>
    </comment>
    <comment ref="B20" authorId="0" shapeId="0">
      <text>
        <r>
          <rPr>
            <sz val="10"/>
            <color rgb="FF000000"/>
            <rFont val="Arial"/>
          </rPr>
          <t>Robertson FPD 2015 CAFR pg 13</t>
        </r>
      </text>
    </comment>
    <comment ref="C20" authorId="0" shapeId="0">
      <text>
        <r>
          <rPr>
            <sz val="10"/>
            <color rgb="FF000000"/>
            <rFont val="Arial"/>
          </rPr>
          <t>Robertson FPD 2015 CAFR pg 13</t>
        </r>
      </text>
    </comment>
    <comment ref="D20" authorId="0" shapeId="0">
      <text>
        <r>
          <rPr>
            <sz val="10"/>
            <color rgb="FF000000"/>
            <rFont val="Arial"/>
          </rPr>
          <t>Robertson FPD 2015 CAFR pg 13</t>
        </r>
      </text>
    </comment>
    <comment ref="E20" authorId="0" shapeId="0">
      <text>
        <r>
          <rPr>
            <sz val="10"/>
            <color rgb="FF000000"/>
            <rFont val="Arial"/>
          </rPr>
          <t>Robertson FPD 2015 CAFR pg 13</t>
        </r>
      </text>
    </comment>
    <comment ref="B21" authorId="0" shapeId="0">
      <text>
        <r>
          <rPr>
            <sz val="10"/>
            <color rgb="FF000000"/>
            <rFont val="Arial"/>
          </rPr>
          <t>Spanish Lake FPD 2015 CAFR pg 8</t>
        </r>
      </text>
    </comment>
    <comment ref="C21" authorId="0" shapeId="0">
      <text>
        <r>
          <rPr>
            <sz val="10"/>
            <color rgb="FF000000"/>
            <rFont val="Arial"/>
          </rPr>
          <t>Spanish Lake FPD 2015 CAFR pg 8</t>
        </r>
      </text>
    </comment>
    <comment ref="D21" authorId="0" shapeId="0">
      <text>
        <r>
          <rPr>
            <sz val="10"/>
            <color rgb="FF000000"/>
            <rFont val="Arial"/>
          </rPr>
          <t>Spanish Lake FPD 2015 CAFR pg 8</t>
        </r>
      </text>
    </comment>
    <comment ref="E21" authorId="0" shapeId="0">
      <text>
        <r>
          <rPr>
            <sz val="10"/>
            <color rgb="FF000000"/>
            <rFont val="Arial"/>
          </rPr>
          <t>Spanish Lake FPD 2015 CAFR pg 8</t>
        </r>
      </text>
    </comment>
    <comment ref="B22" authorId="0" shapeId="0">
      <text>
        <r>
          <rPr>
            <sz val="10"/>
            <color rgb="FF000000"/>
            <rFont val="Arial"/>
          </rPr>
          <t>Valley Park FPD 2015 CAFR pg 14</t>
        </r>
      </text>
    </comment>
    <comment ref="C22" authorId="0" shapeId="0">
      <text>
        <r>
          <rPr>
            <sz val="10"/>
            <color rgb="FF000000"/>
            <rFont val="Arial"/>
          </rPr>
          <t>Valley Park FPD 2015 CAFR pg 14</t>
        </r>
      </text>
    </comment>
    <comment ref="D22" authorId="0" shapeId="0">
      <text>
        <r>
          <rPr>
            <sz val="10"/>
            <color rgb="FF000000"/>
            <rFont val="Arial"/>
          </rPr>
          <t>Valley Park FPD 2015 CAFR pg 14</t>
        </r>
      </text>
    </comment>
    <comment ref="E22" authorId="0" shapeId="0">
      <text>
        <r>
          <rPr>
            <sz val="10"/>
            <color rgb="FF000000"/>
            <rFont val="Arial"/>
          </rPr>
          <t>Valley Park FPD 2015 CAFR pg 14</t>
        </r>
      </text>
    </comment>
    <comment ref="B23" authorId="0" shapeId="0">
      <text>
        <r>
          <rPr>
            <sz val="10"/>
            <color rgb="FF000000"/>
            <rFont val="Arial"/>
          </rPr>
          <t>West County EMS &amp; FPD 2015 CAFR pg 15</t>
        </r>
      </text>
    </comment>
    <comment ref="C23" authorId="0" shapeId="0">
      <text>
        <r>
          <rPr>
            <sz val="10"/>
            <color rgb="FF000000"/>
            <rFont val="Arial"/>
          </rPr>
          <t>West County EMS &amp; FPD 2015 CAFR pg 15</t>
        </r>
      </text>
    </comment>
    <comment ref="D23" authorId="0" shapeId="0">
      <text>
        <r>
          <rPr>
            <sz val="10"/>
            <color rgb="FF000000"/>
            <rFont val="Arial"/>
          </rPr>
          <t>West County EMS &amp; FPD 2015 CAFR pg 15</t>
        </r>
      </text>
    </comment>
    <comment ref="E23" authorId="0" shapeId="0">
      <text>
        <r>
          <rPr>
            <sz val="10"/>
            <color rgb="FF000000"/>
            <rFont val="Arial"/>
          </rPr>
          <t>West County EMS &amp; FPD 2015 CAFR pg 15</t>
        </r>
      </text>
    </comment>
    <comment ref="B24" authorId="0" shapeId="0">
      <text>
        <r>
          <rPr>
            <sz val="10"/>
            <color rgb="FF000000"/>
            <rFont val="Arial"/>
          </rPr>
          <t>West Overland FPD 2015 CAFR pg 7</t>
        </r>
      </text>
    </comment>
    <comment ref="C24" authorId="0" shapeId="0">
      <text>
        <r>
          <rPr>
            <sz val="10"/>
            <color rgb="FF000000"/>
            <rFont val="Arial"/>
          </rPr>
          <t>West Overland FPD 2015 CAFR pg 7</t>
        </r>
      </text>
    </comment>
    <comment ref="D24" authorId="0" shapeId="0">
      <text>
        <r>
          <rPr>
            <sz val="10"/>
            <color rgb="FF000000"/>
            <rFont val="Arial"/>
          </rPr>
          <t>West Overland FPD 2015 CAFR pg 7</t>
        </r>
      </text>
    </comment>
    <comment ref="E24" authorId="0" shapeId="0">
      <text>
        <r>
          <rPr>
            <sz val="10"/>
            <color rgb="FF000000"/>
            <rFont val="Arial"/>
          </rPr>
          <t>West Overland FPD 2015 CAFR pg 7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2015 estimates available at: factfinder.census.gov</t>
        </r>
      </text>
    </comment>
    <comment ref="C2" authorId="0" shapeId="0">
      <text>
        <r>
          <rPr>
            <sz val="10"/>
            <color rgb="FF000000"/>
            <rFont val="Arial"/>
          </rPr>
          <t>Ballwin 2014 CAFR pg. 17</t>
        </r>
      </text>
    </comment>
    <comment ref="D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G2" authorId="0" shapeId="0">
      <text>
        <r>
          <rPr>
            <sz val="10"/>
            <color rgb="FF000000"/>
            <rFont val="Arial"/>
          </rPr>
          <t>Ballwin 2014 CAFR pg. 17</t>
        </r>
      </text>
    </comment>
    <comment ref="H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C3" authorId="0" shapeId="0">
      <text>
        <r>
          <rPr>
            <sz val="10"/>
            <color rgb="FF000000"/>
            <rFont val="Arial"/>
          </rPr>
          <t>Bel-Nor 2014 Financial Statement pg. 9</t>
        </r>
      </text>
    </comment>
    <comment ref="D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G3" authorId="0" shapeId="0">
      <text>
        <r>
          <rPr>
            <sz val="10"/>
            <color rgb="FF000000"/>
            <rFont val="Arial"/>
          </rPr>
          <t>Bel-Nor 2014 Financial Statement pg. 5 (sum of Financial and central administration)</t>
        </r>
      </text>
    </comment>
    <comment ref="H3" authorId="0" shapeId="0">
      <text>
        <r>
          <rPr>
            <sz val="10"/>
            <color rgb="FF000000"/>
            <rFont val="Arial"/>
          </rPr>
          <t>Bel-Nor 2016 Update Documents pg 6</t>
        </r>
      </text>
    </comment>
    <comment ref="C4" authorId="0" shapeId="0">
      <text>
        <r>
          <rPr>
            <sz val="10"/>
            <color rgb="FF000000"/>
            <rFont val="Arial"/>
          </rPr>
          <t>Bel-Ridge 2014 Financial Statement pg. 9</t>
        </r>
      </text>
    </comment>
    <comment ref="D4" authorId="0" shapeId="0">
      <text>
        <r>
          <rPr>
            <sz val="10"/>
            <color rgb="FF000000"/>
            <rFont val="Arial"/>
          </rPr>
          <t>Bel-Ridge 2015 Financial Report pg 9</t>
        </r>
      </text>
    </comment>
    <comment ref="G4" authorId="0" shapeId="0">
      <text>
        <r>
          <rPr>
            <sz val="10"/>
            <color rgb="FF000000"/>
            <rFont val="Arial"/>
          </rPr>
          <t>Bel-Ridge 2014 Financial Statement pg. 5</t>
        </r>
      </text>
    </comment>
    <comment ref="H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C5" authorId="0" shapeId="0">
      <text>
        <r>
          <rPr>
            <sz val="10"/>
            <color rgb="FF000000"/>
            <rFont val="Arial"/>
          </rPr>
          <t>Bella Villa 2014 CAFR pg. 6</t>
        </r>
      </text>
    </comment>
    <comment ref="D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G5" authorId="0" shapeId="0">
      <text>
        <r>
          <rPr>
            <sz val="10"/>
            <color rgb="FF000000"/>
            <rFont val="Arial"/>
          </rPr>
          <t>Bella Villa 2014 CAFR pg. 6 (sum of Administrative and overhead)</t>
        </r>
      </text>
    </comment>
    <comment ref="H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 2014 CAFR pg. 13</t>
        </r>
      </text>
    </comment>
    <comment ref="D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G6" authorId="0" shapeId="0">
      <text>
        <r>
          <rPr>
            <sz val="10"/>
            <color rgb="FF000000"/>
            <rFont val="Arial"/>
          </rPr>
          <t>Bellefontaine Neighbors 2014 CAFR pg. 13</t>
        </r>
      </text>
    </comment>
    <comment ref="H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C7" authorId="0" shapeId="0">
      <text>
        <r>
          <rPr>
            <sz val="10"/>
            <color rgb="FF000000"/>
            <rFont val="Arial"/>
          </rPr>
          <t>Bellerive Acres 2014 Financial Statement PDF pg. 4</t>
        </r>
      </text>
    </comment>
    <comment ref="G7" authorId="0" shapeId="0">
      <text>
        <r>
          <rPr>
            <sz val="10"/>
            <color rgb="FF000000"/>
            <rFont val="Arial"/>
          </rPr>
          <t>Bellerive Acres 2014 Financial Statement PDF pg. 6 (sum of general government, admin expenses, and election expense)</t>
        </r>
      </text>
    </comment>
    <comment ref="C8" authorId="0" shapeId="0">
      <text>
        <r>
          <rPr>
            <sz val="10"/>
            <color rgb="FF000000"/>
            <rFont val="Arial"/>
          </rPr>
          <t>Berkeley 2014 CAFR pg. 16</t>
        </r>
      </text>
    </comment>
    <comment ref="D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G8" authorId="0" shapeId="0">
      <text>
        <r>
          <rPr>
            <sz val="10"/>
            <color rgb="FF000000"/>
            <rFont val="Arial"/>
          </rPr>
          <t>Berkeley 2014 CAFR pg. 16 (general government)</t>
        </r>
      </text>
    </comment>
    <comment ref="H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C9" authorId="0" shapeId="0">
      <text>
        <r>
          <rPr>
            <sz val="10"/>
            <color rgb="FF000000"/>
            <rFont val="Arial"/>
          </rPr>
          <t>Beverly Hills 2014 CAFR pg. 9</t>
        </r>
      </text>
    </comment>
    <comment ref="D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H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C10" authorId="0" shapeId="0">
      <text>
        <r>
          <rPr>
            <sz val="10"/>
            <color rgb="FF000000"/>
            <rFont val="Arial"/>
          </rPr>
          <t>Black Jack 2014 CAFR pg. 14</t>
        </r>
      </text>
    </comment>
    <comment ref="D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G10" authorId="0" shapeId="0">
      <text>
        <r>
          <rPr>
            <sz val="10"/>
            <color rgb="FF000000"/>
            <rFont val="Arial"/>
          </rPr>
          <t>Black Jack 2014 CAFR pg. 14</t>
        </r>
      </text>
    </comment>
    <comment ref="H10" authorId="0" shapeId="0">
      <text>
        <r>
          <rPr>
            <sz val="10"/>
            <color rgb="FF000000"/>
            <rFont val="Arial"/>
          </rPr>
          <t>Black Jack 2016 CAFR pg 14</t>
        </r>
      </text>
    </comment>
    <comment ref="C11" authorId="0" shapeId="0">
      <text>
        <r>
          <rPr>
            <sz val="10"/>
            <color rgb="FF000000"/>
            <rFont val="Arial"/>
          </rPr>
          <t>Breckenridge Hills 2013 CAFR pg. 14</t>
        </r>
      </text>
    </comment>
    <comment ref="D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G11" authorId="0" shapeId="0">
      <text>
        <r>
          <rPr>
            <sz val="10"/>
            <color rgb="FF000000"/>
            <rFont val="Arial"/>
          </rPr>
          <t>Breckenridge Hills 2013 CAFR pg. 14</t>
        </r>
      </text>
    </comment>
    <comment ref="H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C12" authorId="0" shapeId="0">
      <text>
        <r>
          <rPr>
            <sz val="10"/>
            <color rgb="FF000000"/>
            <rFont val="Arial"/>
          </rPr>
          <t>Brentwood 2014 CAFR pg. 17</t>
        </r>
      </text>
    </comment>
    <comment ref="D12" authorId="0" shapeId="0">
      <text>
        <r>
          <rPr>
            <sz val="10"/>
            <color rgb="FF000000"/>
            <rFont val="Arial"/>
          </rPr>
          <t>Brentwood 2015 CAFR pg. 17</t>
        </r>
      </text>
    </comment>
    <comment ref="H12" authorId="0" shapeId="0">
      <text>
        <r>
          <rPr>
            <sz val="10"/>
            <color rgb="FF000000"/>
            <rFont val="Arial"/>
          </rPr>
          <t>Brentwood 2015 CAFR pg. 17 (Administrative + Municipal Operating)</t>
        </r>
      </text>
    </comment>
    <comment ref="C13" authorId="0" shapeId="0">
      <text>
        <r>
          <rPr>
            <sz val="10"/>
            <color rgb="FF000000"/>
            <rFont val="Arial"/>
          </rPr>
          <t>Bridgeton 2014 CAFR pg. 18</t>
        </r>
      </text>
    </comment>
    <comment ref="D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G13" authorId="0" shapeId="0">
      <text>
        <r>
          <rPr>
            <sz val="10"/>
            <color rgb="FF000000"/>
            <rFont val="Arial"/>
          </rPr>
          <t>Bridgeton 2014 CAFR pg. 18 (general government)</t>
        </r>
      </text>
    </comment>
    <comment ref="H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C14" authorId="0" shapeId="0">
      <text>
        <r>
          <rPr>
            <sz val="10"/>
            <color rgb="FF000000"/>
            <rFont val="Arial"/>
          </rPr>
          <t>Calverton Park 2014 Financial Report pg. 4</t>
        </r>
      </text>
    </comment>
    <comment ref="D14" authorId="0" shapeId="0">
      <text>
        <r>
          <rPr>
            <sz val="10"/>
            <color rgb="FF000000"/>
            <rFont val="Arial"/>
          </rPr>
          <t>Calverton Park 2016 Financial Statement pg 9</t>
        </r>
      </text>
    </comment>
    <comment ref="G14" authorId="0" shapeId="0">
      <text>
        <r>
          <rPr>
            <sz val="10"/>
            <color rgb="FF000000"/>
            <rFont val="Arial"/>
          </rPr>
          <t>Calverton Park 2014 Financial Report pg. 4</t>
        </r>
      </text>
    </comment>
    <comment ref="H14" authorId="0" shapeId="0">
      <text>
        <r>
          <rPr>
            <sz val="10"/>
            <color rgb="FF000000"/>
            <rFont val="Arial"/>
          </rPr>
          <t>Calverton Park 2016 Financial Statement pg 5</t>
        </r>
      </text>
    </comment>
    <comment ref="C15" authorId="0" shapeId="0">
      <text>
        <r>
          <rPr>
            <sz val="10"/>
            <color rgb="FF000000"/>
            <rFont val="Arial"/>
          </rPr>
          <t>Champ 2014 Financial Statement pg. 9</t>
        </r>
      </text>
    </comment>
    <comment ref="D15" authorId="0" shapeId="0">
      <text>
        <r>
          <rPr>
            <sz val="10"/>
            <color rgb="FF000000"/>
            <rFont val="Arial"/>
          </rPr>
          <t>Champ 2015 Financial Statement pg 10</t>
        </r>
      </text>
    </comment>
    <comment ref="G15" authorId="0" shapeId="0">
      <text>
        <r>
          <rPr>
            <sz val="10"/>
            <color rgb="FF000000"/>
            <rFont val="Arial"/>
          </rPr>
          <t>Champ 2014 Financial Statement pg. 6 (Office Expense)</t>
        </r>
      </text>
    </comment>
    <comment ref="H15" authorId="0" shapeId="0">
      <text>
        <r>
          <rPr>
            <sz val="10"/>
            <color rgb="FF000000"/>
            <rFont val="Arial"/>
          </rPr>
          <t>Champ 2015 Financial Statement pg 7</t>
        </r>
      </text>
    </comment>
    <comment ref="C17" authorId="0" shapeId="0">
      <text>
        <r>
          <rPr>
            <sz val="10"/>
            <color rgb="FF000000"/>
            <rFont val="Arial"/>
          </rPr>
          <t>Chesterfield 2014 CAFR pg. 27</t>
        </r>
      </text>
    </comment>
    <comment ref="D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G17" authorId="0" shapeId="0">
      <text>
        <r>
          <rPr>
            <sz val="10"/>
            <color rgb="FF000000"/>
            <rFont val="Arial"/>
          </rPr>
          <t>Chesterfield 2014 CAFR pg. 27</t>
        </r>
      </text>
    </comment>
    <comment ref="H17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C18" authorId="0" shapeId="0">
      <text>
        <r>
          <rPr>
            <sz val="10"/>
            <color rgb="FF000000"/>
            <rFont val="Arial"/>
          </rPr>
          <t>Clarkson Valley 2014 Financial Statement pg. 9</t>
        </r>
      </text>
    </comment>
    <comment ref="D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G18" authorId="0" shapeId="0">
      <text>
        <r>
          <rPr>
            <sz val="10"/>
            <color rgb="FF000000"/>
            <rFont val="Arial"/>
          </rPr>
          <t>Clarkson Valley 2014 Financial Statement ppg. 5-6 (sum of financial administration and office expense)</t>
        </r>
      </text>
    </comment>
    <comment ref="H18" authorId="0" shapeId="0">
      <text>
        <r>
          <rPr>
            <sz val="10"/>
            <color rgb="FF000000"/>
            <rFont val="Arial"/>
          </rPr>
          <t>Clarkson Valley 2016 CAFR pg. 8</t>
        </r>
      </text>
    </comment>
    <comment ref="C19" authorId="0" shapeId="0">
      <text>
        <r>
          <rPr>
            <sz val="10"/>
            <color rgb="FF000000"/>
            <rFont val="Arial"/>
          </rPr>
          <t>Clayton 2014 CAFR pg. 18</t>
        </r>
      </text>
    </comment>
    <comment ref="D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G19" authorId="0" shapeId="0">
      <text>
        <r>
          <rPr>
            <sz val="10"/>
            <color rgb="FF000000"/>
            <rFont val="Arial"/>
          </rPr>
          <t>Clayton 2014 CAFR pg. 18</t>
        </r>
      </text>
    </comment>
    <comment ref="H19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C20" authorId="0" shapeId="0">
      <text>
        <r>
          <rPr>
            <sz val="10"/>
            <color rgb="FF000000"/>
            <rFont val="Arial"/>
          </rPr>
          <t>Cool Valley 2014 CAFR pg. 14</t>
        </r>
      </text>
    </comment>
    <comment ref="D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G20" authorId="0" shapeId="0">
      <text>
        <r>
          <rPr>
            <sz val="10"/>
            <color rgb="FF000000"/>
            <rFont val="Arial"/>
          </rPr>
          <t>Cool Valley 2014 CAFR pg. 14</t>
        </r>
      </text>
    </comment>
    <comment ref="H20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C21" authorId="0" shapeId="0">
      <text>
        <r>
          <rPr>
            <sz val="10"/>
            <color rgb="FF000000"/>
            <rFont val="Arial"/>
          </rPr>
          <t>Country Club Hills 2014 Financial Statement pg. 8</t>
        </r>
      </text>
    </comment>
    <comment ref="D21" authorId="0" shapeId="0">
      <text>
        <r>
          <rPr>
            <sz val="10"/>
            <color rgb="FF000000"/>
            <rFont val="Arial"/>
          </rPr>
          <t>Country Club Hills 2016 Financial Statement pg 10</t>
        </r>
      </text>
    </comment>
    <comment ref="G21" authorId="0" shapeId="0">
      <text>
        <r>
          <rPr>
            <sz val="10"/>
            <color rgb="FF000000"/>
            <rFont val="Arial"/>
          </rPr>
          <t>Country Club Hills 2014 Financial Statement pg. 8 (sum of financial and central administration)</t>
        </r>
      </text>
    </comment>
    <comment ref="H21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C22" authorId="0" shapeId="0">
      <text>
        <r>
          <rPr>
            <sz val="10"/>
            <color rgb="FF000000"/>
            <rFont val="Arial"/>
          </rPr>
          <t>Country Life Acres 2014 Financial Statement pg. 9</t>
        </r>
      </text>
    </comment>
    <comment ref="D22" authorId="0" shapeId="0">
      <text>
        <r>
          <rPr>
            <sz val="10"/>
            <color rgb="FF000000"/>
            <rFont val="Arial"/>
          </rPr>
          <t>Country Life Acre 2015 Financial Statement pg 9</t>
        </r>
      </text>
    </comment>
    <comment ref="G22" authorId="0" shapeId="0">
      <text>
        <r>
          <rPr>
            <sz val="10"/>
            <color rgb="FF000000"/>
            <rFont val="Arial"/>
          </rPr>
          <t>Country Life Acres 2014 Financial Statement ppg. 5-6 (sum of central administration, utilities, and supplies &amp; expenses)</t>
        </r>
      </text>
    </comment>
    <comment ref="H22" authorId="0" shapeId="0">
      <text>
        <r>
          <rPr>
            <sz val="10"/>
            <color rgb="FF000000"/>
            <rFont val="Arial"/>
          </rPr>
          <t>Country Life Acre 2015 Financial Statement pg 5</t>
        </r>
      </text>
    </comment>
    <comment ref="C23" authorId="0" shapeId="0">
      <text>
        <r>
          <rPr>
            <sz val="10"/>
            <color rgb="FF000000"/>
            <rFont val="Arial"/>
          </rPr>
          <t>Crestwood 2014 CAFR pg. 16</t>
        </r>
      </text>
    </comment>
    <comment ref="D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G23" authorId="0" shapeId="0">
      <text>
        <r>
          <rPr>
            <sz val="10"/>
            <color rgb="FF000000"/>
            <rFont val="Arial"/>
          </rPr>
          <t>Crestwood 2014 CAFR pg. 16</t>
        </r>
      </text>
    </comment>
    <comment ref="H23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C24" authorId="0" shapeId="0">
      <text>
        <r>
          <rPr>
            <sz val="10"/>
            <color rgb="FF000000"/>
            <rFont val="Arial"/>
          </rPr>
          <t>Creve Coeur 2014 CAFR pg. 18</t>
        </r>
      </text>
    </comment>
    <comment ref="D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G24" authorId="0" shapeId="0">
      <text>
        <r>
          <rPr>
            <sz val="10"/>
            <color rgb="FF000000"/>
            <rFont val="Arial"/>
          </rPr>
          <t>Creve Coeur 2014 CAFR pg. 18</t>
        </r>
      </text>
    </comment>
    <comment ref="H24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C25" authorId="0" shapeId="0">
      <text>
        <r>
          <rPr>
            <sz val="10"/>
            <color rgb="FF000000"/>
            <rFont val="Arial"/>
          </rPr>
          <t>Crystal Lake Park 2014 CAFR pg. 8</t>
        </r>
      </text>
    </comment>
    <comment ref="D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G25" authorId="0" shapeId="0">
      <text>
        <r>
          <rPr>
            <sz val="10"/>
            <color rgb="FF000000"/>
            <rFont val="Arial"/>
          </rPr>
          <t>Crystal Lake Park 2014 CAFR pg. 8</t>
        </r>
      </text>
    </comment>
    <comment ref="H25" authorId="0" shapeId="0">
      <text>
        <r>
          <rPr>
            <sz val="10"/>
            <color rgb="FF000000"/>
            <rFont val="Arial"/>
          </rPr>
          <t>Crystal Lake Park 2015 CAFR pg 8</t>
        </r>
      </text>
    </comment>
    <comment ref="C26" authorId="0" shapeId="0">
      <text>
        <r>
          <rPr>
            <sz val="10"/>
            <color rgb="FF000000"/>
            <rFont val="Arial"/>
          </rPr>
          <t>Dellwood 2014 Financial Statement pg. 3</t>
        </r>
      </text>
    </comment>
    <comment ref="D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G26" authorId="0" shapeId="0">
      <text>
        <r>
          <rPr>
            <sz val="10"/>
            <color rgb="FF000000"/>
            <rFont val="Arial"/>
          </rPr>
          <t>Dellwood 2014 Financial Statement pg. 3</t>
        </r>
      </text>
    </comment>
    <comment ref="H26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C27" authorId="0" shapeId="0">
      <text>
        <r>
          <rPr>
            <sz val="10"/>
            <color rgb="FF000000"/>
            <rFont val="Arial"/>
          </rPr>
          <t>Des Peres 2014 CAFR pg. 20</t>
        </r>
      </text>
    </comment>
    <comment ref="D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G27" authorId="0" shapeId="0">
      <text>
        <r>
          <rPr>
            <sz val="10"/>
            <color rgb="FF000000"/>
            <rFont val="Arial"/>
          </rPr>
          <t>Des Peres 2014 CAFR pg. 20</t>
        </r>
      </text>
    </comment>
    <comment ref="H27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C28" authorId="0" shapeId="0">
      <text>
        <r>
          <rPr>
            <sz val="10"/>
            <color rgb="FF000000"/>
            <rFont val="Arial"/>
          </rPr>
          <t>Edmundson 2014 CAFR pg. 6</t>
        </r>
      </text>
    </comment>
    <comment ref="D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G28" authorId="0" shapeId="0">
      <text>
        <r>
          <rPr>
            <sz val="10"/>
            <color rgb="FF000000"/>
            <rFont val="Arial"/>
          </rPr>
          <t>Edmundson 2014 CAFR pg. 6</t>
        </r>
      </text>
    </comment>
    <comment ref="H28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C29" authorId="0" shapeId="0">
      <text>
        <r>
          <rPr>
            <sz val="10"/>
            <color rgb="FF000000"/>
            <rFont val="Arial"/>
          </rPr>
          <t>Ellisville 2014 CAFR pg. 15</t>
        </r>
      </text>
    </comment>
    <comment ref="D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G29" authorId="0" shapeId="0">
      <text>
        <r>
          <rPr>
            <sz val="10"/>
            <color rgb="FF000000"/>
            <rFont val="Arial"/>
          </rPr>
          <t>Ellisville 2014 CAFR pg. 15</t>
        </r>
      </text>
    </comment>
    <comment ref="H29" authorId="0" shapeId="0">
      <text>
        <r>
          <rPr>
            <sz val="10"/>
            <color rgb="FF000000"/>
            <rFont val="Arial"/>
          </rPr>
          <t>Ellisville 2015 CAFR pg. 15</t>
        </r>
      </text>
    </comment>
    <comment ref="C30" authorId="0" shapeId="0">
      <text>
        <r>
          <rPr>
            <sz val="10"/>
            <color rgb="FF000000"/>
            <rFont val="Arial"/>
          </rPr>
          <t>Eureka 2014 CAFR pg. 14</t>
        </r>
      </text>
    </comment>
    <comment ref="D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G30" authorId="0" shapeId="0">
      <text>
        <r>
          <rPr>
            <sz val="10"/>
            <color rgb="FF000000"/>
            <rFont val="Arial"/>
          </rPr>
          <t>Eureka 2014 CAFR pg. 14</t>
        </r>
      </text>
    </comment>
    <comment ref="H30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C31" authorId="0" shapeId="0">
      <text>
        <r>
          <rPr>
            <sz val="10"/>
            <color rgb="FF000000"/>
            <rFont val="Arial"/>
          </rPr>
          <t>Fenton 2014 CAFR pg. 17</t>
        </r>
      </text>
    </comment>
    <comment ref="D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G31" authorId="0" shapeId="0">
      <text>
        <r>
          <rPr>
            <sz val="10"/>
            <color rgb="FF000000"/>
            <rFont val="Arial"/>
          </rPr>
          <t>Fenton 2014 CAFR pg. 17</t>
        </r>
      </text>
    </comment>
    <comment ref="H31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C32" authorId="0" shapeId="0">
      <text>
        <r>
          <rPr>
            <sz val="10"/>
            <color rgb="FF000000"/>
            <rFont val="Arial"/>
          </rPr>
          <t>Ferguson 2014 CAFR pg. 16</t>
        </r>
      </text>
    </comment>
    <comment ref="D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G32" authorId="0" shapeId="0">
      <text>
        <r>
          <rPr>
            <sz val="10"/>
            <color rgb="FF000000"/>
            <rFont val="Arial"/>
          </rPr>
          <t>Ferguson 2014 CAFR pg. 16</t>
        </r>
      </text>
    </comment>
    <comment ref="H32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C33" authorId="0" shapeId="0">
      <text>
        <r>
          <rPr>
            <sz val="10"/>
            <color rgb="FF000000"/>
            <rFont val="Arial"/>
          </rPr>
          <t>Flordell Hills 2013 Financial Statement pg. 5</t>
        </r>
      </text>
    </comment>
    <comment ref="D33" authorId="0" shapeId="0">
      <text>
        <r>
          <rPr>
            <sz val="10"/>
            <color rgb="FF000000"/>
            <rFont val="Arial"/>
          </rPr>
          <t>Flordell Hills 2016 Financial Report pg. 2</t>
        </r>
      </text>
    </comment>
    <comment ref="G33" authorId="0" shapeId="0">
      <text>
        <r>
          <rPr>
            <sz val="10"/>
            <color rgb="FF000000"/>
            <rFont val="Arial"/>
          </rPr>
          <t>Flordell Hills 2013 Financial Statement pg. 4</t>
        </r>
      </text>
    </comment>
    <comment ref="H33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C34" authorId="0" shapeId="0">
      <text>
        <r>
          <rPr>
            <sz val="10"/>
            <color rgb="FF000000"/>
            <rFont val="Arial"/>
          </rPr>
          <t>Florissant 2014 CAFR pg. 18</t>
        </r>
      </text>
    </comment>
    <comment ref="D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G34" authorId="0" shapeId="0">
      <text>
        <r>
          <rPr>
            <sz val="10"/>
            <color rgb="FF000000"/>
            <rFont val="Arial"/>
          </rPr>
          <t>Florissant 2014 CAFR pg. 18 (general government)</t>
        </r>
      </text>
    </comment>
    <comment ref="H34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C35" authorId="0" shapeId="0">
      <text>
        <r>
          <rPr>
            <sz val="10"/>
            <color rgb="FF000000"/>
            <rFont val="Arial"/>
          </rPr>
          <t>Frontenac 2014 CAFR pg. 16</t>
        </r>
      </text>
    </comment>
    <comment ref="D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G35" authorId="0" shapeId="0">
      <text>
        <r>
          <rPr>
            <sz val="10"/>
            <color rgb="FF000000"/>
            <rFont val="Arial"/>
          </rPr>
          <t>Frontenac 2014 CAFR pg. 16</t>
        </r>
      </text>
    </comment>
    <comment ref="H35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C36" authorId="0" shapeId="0">
      <text>
        <r>
          <rPr>
            <sz val="10"/>
            <color rgb="FF000000"/>
            <rFont val="Arial"/>
          </rPr>
          <t>Glen Echo Park Jul-Dec 2014 and Jan-Jun 2015 Fiscal Reports ppg. 1 (sum of disbursements)</t>
        </r>
      </text>
    </comment>
    <comment ref="D36" authorId="0" shapeId="0">
      <text>
        <r>
          <rPr>
            <sz val="10"/>
            <color rgb="FF000000"/>
            <rFont val="Arial"/>
          </rPr>
          <t>Glen Echo Park 2015 Financial Statement pg 9</t>
        </r>
      </text>
    </comment>
    <comment ref="G36" authorId="0" shapeId="0">
      <text>
        <r>
          <rPr>
            <sz val="10"/>
            <color rgb="FF000000"/>
            <rFont val="Arial"/>
          </rPr>
          <t>Glen Echo Park Jul-Dec 2014 and Jan-Jun 2015 Fiscal Reports ppg. 1 (sum of administration, MoPERM, Ameren UE- Village Lights, STL Municipal League, GEP Board of Election, Post Office Box, Safe Deposit Box, payment for additional bank checks, and Misc reimbursements)</t>
        </r>
      </text>
    </comment>
    <comment ref="H36" authorId="0" shapeId="0">
      <text>
        <r>
          <rPr>
            <sz val="10"/>
            <color rgb="FF000000"/>
            <rFont val="Arial"/>
          </rPr>
          <t>Glen Echo Park 2015 Financial Statement pg 5</t>
        </r>
      </text>
    </comment>
    <comment ref="C37" authorId="0" shapeId="0">
      <text>
        <r>
          <rPr>
            <sz val="10"/>
            <color rgb="FF000000"/>
            <rFont val="Arial"/>
          </rPr>
          <t>Glendale 2014 CAFR pg. 16</t>
        </r>
      </text>
    </comment>
    <comment ref="D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G37" authorId="0" shapeId="0">
      <text>
        <r>
          <rPr>
            <sz val="10"/>
            <color rgb="FF000000"/>
            <rFont val="Arial"/>
          </rPr>
          <t>Glendale 2014 CAFR pg. 16</t>
        </r>
      </text>
    </comment>
    <comment ref="H37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C38" authorId="0" shapeId="0">
      <text>
        <r>
          <rPr>
            <sz val="10"/>
            <color rgb="FF000000"/>
            <rFont val="Arial"/>
          </rPr>
          <t>Grantwood Village 2014 Financial Statement pg. 8</t>
        </r>
      </text>
    </comment>
    <comment ref="D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G38" authorId="0" shapeId="0">
      <text>
        <r>
          <rPr>
            <sz val="10"/>
            <color rgb="FF000000"/>
            <rFont val="Arial"/>
          </rPr>
          <t>Grantwood Village 2014 Financial Statement pg. 5 (general government)</t>
        </r>
      </text>
    </comment>
    <comment ref="H38" authorId="0" shapeId="0">
      <text>
        <r>
          <rPr>
            <sz val="10"/>
            <color rgb="FF000000"/>
            <rFont val="Arial"/>
          </rPr>
          <t>Grantwood Village 2015 CAFR pg.  6</t>
        </r>
      </text>
    </comment>
    <comment ref="C39" authorId="0" shapeId="0">
      <text>
        <r>
          <rPr>
            <sz val="10"/>
            <color rgb="FF000000"/>
            <rFont val="Arial"/>
          </rPr>
          <t>Green Park 2014 CAFR pg. 14</t>
        </r>
      </text>
    </comment>
    <comment ref="D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G39" authorId="0" shapeId="0">
      <text>
        <r>
          <rPr>
            <sz val="10"/>
            <color rgb="FF000000"/>
            <rFont val="Arial"/>
          </rPr>
          <t>Green Park 2014 CAFR pg. 14</t>
        </r>
      </text>
    </comment>
    <comment ref="H39" authorId="0" shapeId="0">
      <text>
        <r>
          <rPr>
            <sz val="10"/>
            <color rgb="FF000000"/>
            <rFont val="Arial"/>
          </rPr>
          <t>Green Park 2015 CAFR pg 14</t>
        </r>
      </text>
    </comment>
    <comment ref="C40" authorId="0" shapeId="0">
      <text>
        <r>
          <rPr>
            <sz val="10"/>
            <color rgb="FF000000"/>
            <rFont val="Arial"/>
          </rPr>
          <t>Greendale 2014 CAFR pg. 13</t>
        </r>
      </text>
    </comment>
    <comment ref="D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G40" authorId="0" shapeId="0">
      <text>
        <r>
          <rPr>
            <sz val="10"/>
            <color rgb="FF000000"/>
            <rFont val="Arial"/>
          </rPr>
          <t>Greendale 2014 CAFR pg. 13</t>
        </r>
      </text>
    </comment>
    <comment ref="H40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C41" authorId="0" shapeId="0">
      <text>
        <r>
          <rPr>
            <sz val="10"/>
            <color rgb="FF000000"/>
            <rFont val="Arial"/>
          </rPr>
          <t>Hanley Hills 2014 Financial Statement pg. 9</t>
        </r>
      </text>
    </comment>
    <comment ref="D41" authorId="0" shapeId="0">
      <text>
        <r>
          <rPr>
            <sz val="10"/>
            <color rgb="FF000000"/>
            <rFont val="Arial"/>
          </rPr>
          <t>Hanley Hills 2016 Financial Statement pg 9</t>
        </r>
      </text>
    </comment>
    <comment ref="G41" authorId="0" shapeId="0">
      <text>
        <r>
          <rPr>
            <sz val="10"/>
            <color rgb="FF000000"/>
            <rFont val="Arial"/>
          </rPr>
          <t>Hanley Hills 2014 Financial Statement pg. 5</t>
        </r>
      </text>
    </comment>
    <comment ref="H41" authorId="0" shapeId="0">
      <text>
        <r>
          <rPr>
            <sz val="10"/>
            <color rgb="FF000000"/>
            <rFont val="Arial"/>
          </rPr>
          <t>Hanley Hills 2016 Financial Statement pg 5</t>
        </r>
      </text>
    </comment>
    <comment ref="C42" authorId="0" shapeId="0">
      <text>
        <r>
          <rPr>
            <sz val="10"/>
            <color rgb="FF000000"/>
            <rFont val="Arial"/>
          </rPr>
          <t>Hazelwood 2014 CAFR pg. 16</t>
        </r>
      </text>
    </comment>
    <comment ref="D42" authorId="0" shapeId="0">
      <text>
        <r>
          <rPr>
            <sz val="10"/>
            <color rgb="FF000000"/>
            <rFont val="Arial"/>
          </rPr>
          <t>Hazelwood 2015 CAFR pg 16</t>
        </r>
      </text>
    </comment>
    <comment ref="G42" authorId="0" shapeId="0">
      <text>
        <r>
          <rPr>
            <sz val="10"/>
            <color rgb="FF000000"/>
            <rFont val="Arial"/>
          </rPr>
          <t>Hazelwood 2014 CAFR pg. 16 (sum of Mayor and council, city manager, information system, finance, legal, and city clerk)</t>
        </r>
      </text>
    </comment>
    <comment ref="H42" authorId="0" shapeId="0">
      <text>
        <r>
          <rPr>
            <sz val="10"/>
            <color rgb="FF000000"/>
            <rFont val="Arial"/>
          </rPr>
          <t>Hazelwood 2015 CAFR pg 16 (Mayor &amp; Council, City manager, Information system, Finance, Legal, City Clerk)</t>
        </r>
      </text>
    </comment>
    <comment ref="C43" authorId="0" shapeId="0">
      <text>
        <r>
          <rPr>
            <sz val="10"/>
            <color rgb="FF000000"/>
            <rFont val="Arial"/>
          </rPr>
          <t>Hillsdale 2015 Financial Statement pg. 6</t>
        </r>
      </text>
    </comment>
    <comment ref="D43" authorId="0" shapeId="0">
      <text>
        <r>
          <rPr>
            <sz val="10"/>
            <color rgb="FF000000"/>
            <rFont val="Arial"/>
          </rPr>
          <t>Hillsdale 2015 Financial Statement pg 6</t>
        </r>
      </text>
    </comment>
    <comment ref="H43" authorId="0" shapeId="0">
      <text>
        <r>
          <rPr>
            <sz val="10"/>
            <color rgb="FF000000"/>
            <rFont val="Arial"/>
          </rPr>
          <t>Hillsdale 2015 Financial Statement pg 6 (salaries &amp; wages, dues and subscriptions, legal and accounting, city hall maintenance, utilities, other insurance, office, and election)</t>
        </r>
      </text>
    </comment>
    <comment ref="C44" authorId="0" shapeId="0">
      <text>
        <r>
          <rPr>
            <sz val="10"/>
            <color rgb="FF000000"/>
            <rFont val="Arial"/>
          </rPr>
          <t>Huntleigh 2014 Financial Statement pg. 1</t>
        </r>
      </text>
    </comment>
    <comment ref="D44" authorId="0" shapeId="0">
      <text>
        <r>
          <rPr>
            <sz val="10"/>
            <color rgb="FF000000"/>
            <rFont val="Arial"/>
          </rPr>
          <t>Huntleigh 2015 Financial Statement pg 1</t>
        </r>
      </text>
    </comment>
    <comment ref="G44" authorId="0" shapeId="0">
      <text>
        <r>
          <rPr>
            <sz val="10"/>
            <color rgb="FF000000"/>
            <rFont val="Arial"/>
          </rPr>
          <t>Huntleigh 2014 Financial Statement pg. 1 (sum of bank service charges, dues and subscriptions, election expense, official publications, and professional fees)</t>
        </r>
      </text>
    </comment>
    <comment ref="H44" authorId="0" shapeId="0">
      <text>
        <r>
          <rPr>
            <sz val="10"/>
            <color rgb="FF000000"/>
            <rFont val="Arial"/>
          </rPr>
          <t>Huntleigh 2015 Financial Statement pg 1 (Bank service charges, dues &amp; subscriptions, election expense, official publications, and professional fees)</t>
        </r>
      </text>
    </comment>
    <comment ref="C45" authorId="0" shapeId="0">
      <text>
        <r>
          <rPr>
            <sz val="10"/>
            <color rgb="FF000000"/>
            <rFont val="Arial"/>
          </rPr>
          <t>Jennings 2014 CAFR pg. 13</t>
        </r>
      </text>
    </comment>
    <comment ref="D45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G45" authorId="0" shapeId="0">
      <text>
        <r>
          <rPr>
            <sz val="10"/>
            <color rgb="FF000000"/>
            <rFont val="Arial"/>
          </rPr>
          <t>Jennings 2014 CAFR pg. 13 (sum of building, city clerk, collector, and legal)</t>
        </r>
      </text>
    </comment>
    <comment ref="H45" authorId="0" shapeId="0">
      <text>
        <r>
          <rPr>
            <sz val="10"/>
            <color rgb="FF000000"/>
            <rFont val="Arial"/>
          </rPr>
          <t>Jennings 2015 CAFR pg. 13 (building, city clerk, collector, and legal)</t>
        </r>
      </text>
    </comment>
    <comment ref="C46" authorId="0" shapeId="0">
      <text>
        <r>
          <rPr>
            <sz val="10"/>
            <color rgb="FF000000"/>
            <rFont val="Arial"/>
          </rPr>
          <t>Kinloch 2014 Budget pg. 2</t>
        </r>
      </text>
    </comment>
    <comment ref="D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G46" authorId="0" shapeId="0">
      <text>
        <r>
          <rPr>
            <sz val="10"/>
            <color rgb="FF000000"/>
            <rFont val="Arial"/>
          </rPr>
          <t>Kinloch 2014 Budget pg. 2</t>
        </r>
      </text>
    </comment>
    <comment ref="H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C47" authorId="0" shapeId="0">
      <text>
        <r>
          <rPr>
            <sz val="10"/>
            <color rgb="FF000000"/>
            <rFont val="Arial"/>
          </rPr>
          <t>Kirkwood 2014 CAFR pg. 22</t>
        </r>
      </text>
    </comment>
    <comment ref="D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G47" authorId="0" shapeId="0">
      <text>
        <r>
          <rPr>
            <sz val="10"/>
            <color rgb="FF000000"/>
            <rFont val="Arial"/>
          </rPr>
          <t>Kirkwood 2014 CAFR pg. 22</t>
        </r>
      </text>
    </comment>
    <comment ref="H47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C48" authorId="0" shapeId="0">
      <text>
        <r>
          <rPr>
            <sz val="10"/>
            <color rgb="FF000000"/>
            <rFont val="Arial"/>
          </rPr>
          <t>Ladue 2014 CAFR pg. 22</t>
        </r>
      </text>
    </comment>
    <comment ref="D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G48" authorId="0" shapeId="0">
      <text>
        <r>
          <rPr>
            <sz val="10"/>
            <color rgb="FF000000"/>
            <rFont val="Arial"/>
          </rPr>
          <t>Ladue 2014 CAFR pg. 22</t>
        </r>
      </text>
    </comment>
    <comment ref="H48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C49" authorId="0" shapeId="0">
      <text>
        <r>
          <rPr>
            <sz val="10"/>
            <color rgb="FF000000"/>
            <rFont val="Arial"/>
          </rPr>
          <t>Lakeshire 2014 CAFR pg. 16</t>
        </r>
      </text>
    </comment>
    <comment ref="D49" authorId="0" shapeId="0">
      <text>
        <r>
          <rPr>
            <sz val="10"/>
            <color rgb="FF000000"/>
            <rFont val="Arial"/>
          </rPr>
          <t>Lakeshire 2016 Update Documents pg 6</t>
        </r>
      </text>
    </comment>
    <comment ref="G49" authorId="0" shapeId="0">
      <text>
        <r>
          <rPr>
            <sz val="10"/>
            <color rgb="FF000000"/>
            <rFont val="Arial"/>
          </rPr>
          <t>Lakeshire 2014 CAFR pg. 16</t>
        </r>
      </text>
    </comment>
    <comment ref="C50" authorId="0" shapeId="0">
      <text>
        <r>
          <rPr>
            <sz val="10"/>
            <color rgb="FF000000"/>
            <rFont val="Arial"/>
          </rPr>
          <t>Mackenzie 2014 Financial Statement pg. 2</t>
        </r>
      </text>
    </comment>
    <comment ref="D50" authorId="0" shapeId="0">
      <text>
        <r>
          <rPr>
            <sz val="10"/>
            <color rgb="FF000000"/>
            <rFont val="Arial"/>
          </rPr>
          <t>Mackenzie 2015 Financial Report pg 2 (general and road funds)</t>
        </r>
      </text>
    </comment>
    <comment ref="G50" authorId="0" shapeId="0">
      <text>
        <r>
          <rPr>
            <sz val="10"/>
            <color rgb="FF000000"/>
            <rFont val="Arial"/>
          </rPr>
          <t>Mackenzie 2014 Financial Statement pg. 2 (sum of clerk &amp; treas. fees, village lighting, insurance, election fees &amp; tax rate substantiation, professional services, trustee stipends, supplies, and bank charges &amp; other)</t>
        </r>
      </text>
    </comment>
    <comment ref="H50" authorId="0" shapeId="0">
      <text>
        <r>
          <rPr>
            <sz val="10"/>
            <color rgb="FF000000"/>
            <rFont val="Arial"/>
          </rPr>
          <t>Mackenzie 2015 Financial Report pg 2 (clerk &amp; treasurers fees, tax collection, insurance, election fees, professional services, membership dues, trustee stipends, and bank charges)</t>
        </r>
      </text>
    </comment>
    <comment ref="C51" authorId="0" shapeId="0">
      <text>
        <r>
          <rPr>
            <sz val="10"/>
            <color rgb="FF000000"/>
            <rFont val="Arial"/>
          </rPr>
          <t>Manchester 2014 CAFR pg. 16</t>
        </r>
      </text>
    </comment>
    <comment ref="G51" authorId="0" shapeId="0">
      <text>
        <r>
          <rPr>
            <sz val="10"/>
            <color rgb="FF000000"/>
            <rFont val="Arial"/>
          </rPr>
          <t>Manchester 2014 CAFR pg. 16</t>
        </r>
      </text>
    </comment>
    <comment ref="H51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C52" authorId="0" shapeId="0">
      <text>
        <r>
          <rPr>
            <sz val="10"/>
            <color rgb="FF000000"/>
            <rFont val="Arial"/>
          </rPr>
          <t>Maplewood 2014 CAFR pg. 20</t>
        </r>
      </text>
    </comment>
    <comment ref="D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G52" authorId="0" shapeId="0">
      <text>
        <r>
          <rPr>
            <sz val="10"/>
            <color rgb="FF000000"/>
            <rFont val="Arial"/>
          </rPr>
          <t>Maplewood 2014 CAFR pg. 20</t>
        </r>
      </text>
    </comment>
    <comment ref="H52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C53" authorId="0" shapeId="0">
      <text>
        <r>
          <rPr>
            <sz val="10"/>
            <color rgb="FF000000"/>
            <rFont val="Arial"/>
          </rPr>
          <t>Marlborough 2014 Financial Statement pg. 9</t>
        </r>
      </text>
    </comment>
    <comment ref="D53" authorId="0" shapeId="0">
      <text>
        <r>
          <rPr>
            <sz val="10"/>
            <color rgb="FF000000"/>
            <rFont val="Arial"/>
          </rPr>
          <t>Marlborough 2016 Financial Statement pg 8</t>
        </r>
      </text>
    </comment>
    <comment ref="G53" authorId="0" shapeId="0">
      <text>
        <r>
          <rPr>
            <sz val="10"/>
            <color rgb="FF000000"/>
            <rFont val="Arial"/>
          </rPr>
          <t>Marlborough 2014 Financial Statement ppg. 5-6 (sum of financial administration and general government)</t>
        </r>
      </text>
    </comment>
    <comment ref="H53" authorId="0" shapeId="0">
      <text>
        <r>
          <rPr>
            <sz val="10"/>
            <color rgb="FF000000"/>
            <rFont val="Arial"/>
          </rPr>
          <t>Marlborough 2016 Financial Statement pg 8 (Village services less trash hauling plus village hall administration)</t>
        </r>
      </text>
    </comment>
    <comment ref="C54" authorId="0" shapeId="0">
      <text>
        <r>
          <rPr>
            <sz val="10"/>
            <color rgb="FF000000"/>
            <rFont val="Arial"/>
          </rPr>
          <t>Maryland Heights 2014 CAFR pg. 21</t>
        </r>
      </text>
    </comment>
    <comment ref="D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G54" authorId="0" shapeId="0">
      <text>
        <r>
          <rPr>
            <sz val="10"/>
            <color rgb="FF000000"/>
            <rFont val="Arial"/>
          </rPr>
          <t>Maryland Heights 2014 CAFR pg. 21 (sum of legislative, general administration, finance and accounting, and human services)</t>
        </r>
      </text>
    </comment>
    <comment ref="H54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C55" authorId="0" shapeId="0">
      <text>
        <r>
          <rPr>
            <sz val="10"/>
            <color rgb="FF000000"/>
            <rFont val="Arial"/>
          </rPr>
          <t>Moline Acres 2014 CAFR: p.13</t>
        </r>
      </text>
    </comment>
    <comment ref="D55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G55" authorId="0" shapeId="0">
      <text>
        <r>
          <rPr>
            <sz val="10"/>
            <color rgb="FF000000"/>
            <rFont val="Arial"/>
          </rPr>
          <t>Moline Acres 2014 CAFR: p.13</t>
        </r>
      </text>
    </comment>
    <comment ref="C56" authorId="0" shapeId="0">
      <text>
        <r>
          <rPr>
            <sz val="10"/>
            <color rgb="FF000000"/>
            <rFont val="Arial"/>
          </rPr>
          <t>Normandy 2014 CAFR: p.3</t>
        </r>
      </text>
    </comment>
    <comment ref="D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G56" authorId="0" shapeId="0">
      <text>
        <r>
          <rPr>
            <sz val="10"/>
            <color rgb="FF000000"/>
            <rFont val="Arial"/>
          </rPr>
          <t>Normandy 2014 CAFR: p.3</t>
        </r>
      </text>
    </comment>
    <comment ref="H56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C57" authorId="0" shapeId="0">
      <text>
        <r>
          <rPr>
            <sz val="10"/>
            <color rgb="FF000000"/>
            <rFont val="Arial"/>
          </rPr>
          <t>Northwoods 2014 CAFR: p.14</t>
        </r>
      </text>
    </comment>
    <comment ref="D57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G57" authorId="0" shapeId="0">
      <text>
        <r>
          <rPr>
            <sz val="10"/>
            <color rgb="FF000000"/>
            <rFont val="Arial"/>
          </rPr>
          <t>Northwoods 2014 CAFR: p.14</t>
        </r>
      </text>
    </comment>
    <comment ref="C58" authorId="0" shapeId="0">
      <text>
        <r>
          <rPr>
            <sz val="10"/>
            <color rgb="FF000000"/>
            <rFont val="Arial"/>
          </rPr>
          <t>Norwood Court 2014 Financial Statement</t>
        </r>
      </text>
    </comment>
    <comment ref="D58" authorId="0" shapeId="0">
      <text>
        <r>
          <rPr>
            <sz val="10"/>
            <color rgb="FF000000"/>
            <rFont val="Arial"/>
          </rPr>
          <t>Norwood Court 2016 CAFR pg 4</t>
        </r>
      </text>
    </comment>
    <comment ref="G58" authorId="0" shapeId="0">
      <text>
        <r>
          <rPr>
            <sz val="10"/>
            <color rgb="FF000000"/>
            <rFont val="Arial"/>
          </rPr>
          <t>Norwood Court 2014 Financial Statement (Central, Financial)</t>
        </r>
      </text>
    </comment>
    <comment ref="H58" authorId="0" shapeId="0">
      <text>
        <r>
          <rPr>
            <sz val="10"/>
            <color rgb="FF000000"/>
            <rFont val="Arial"/>
          </rPr>
          <t>Norwood Court 2016 CAFR pg 5</t>
        </r>
      </text>
    </comment>
    <comment ref="C59" authorId="0" shapeId="0">
      <text>
        <r>
          <rPr>
            <sz val="10"/>
            <color rgb="FF000000"/>
            <rFont val="Arial"/>
          </rPr>
          <t>Oakland 2014 CAFR: p.11</t>
        </r>
      </text>
    </comment>
    <comment ref="D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G59" authorId="0" shapeId="0">
      <text>
        <r>
          <rPr>
            <sz val="10"/>
            <color rgb="FF000000"/>
            <rFont val="Arial"/>
          </rPr>
          <t>Oakland 2014 CAFR: p.11</t>
        </r>
      </text>
    </comment>
    <comment ref="H59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C60" authorId="0" shapeId="0">
      <text>
        <r>
          <rPr>
            <sz val="10"/>
            <color rgb="FF000000"/>
            <rFont val="Arial"/>
          </rPr>
          <t>Olivette 2014 CAFR: p.15</t>
        </r>
      </text>
    </comment>
    <comment ref="D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G60" authorId="0" shapeId="0">
      <text>
        <r>
          <rPr>
            <sz val="10"/>
            <color rgb="FF000000"/>
            <rFont val="Arial"/>
          </rPr>
          <t>Olivette 2014 CAFR: p.15</t>
        </r>
      </text>
    </comment>
    <comment ref="H60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C61" authorId="0" shapeId="0">
      <text>
        <r>
          <rPr>
            <sz val="10"/>
            <color rgb="FF000000"/>
            <rFont val="Arial"/>
          </rPr>
          <t>Overland 2014 CAFR: p.8</t>
        </r>
      </text>
    </comment>
    <comment ref="D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G61" authorId="0" shapeId="0">
      <text>
        <r>
          <rPr>
            <sz val="10"/>
            <color rgb="FF000000"/>
            <rFont val="Arial"/>
          </rPr>
          <t>Overland 2014 CAFR: p.8 (General government)</t>
        </r>
      </text>
    </comment>
    <comment ref="H61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C62" authorId="0" shapeId="0">
      <text>
        <r>
          <rPr>
            <sz val="10"/>
            <color rgb="FF000000"/>
            <rFont val="Arial"/>
          </rPr>
          <t>Pacific 2014 CAFR: p.10</t>
        </r>
      </text>
    </comment>
    <comment ref="D62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G62" authorId="0" shapeId="0">
      <text>
        <r>
          <rPr>
            <sz val="10"/>
            <color rgb="FF000000"/>
            <rFont val="Arial"/>
          </rPr>
          <t>Pacific 2014 CAFR: p.10 (General government, Administration, Legislative)</t>
        </r>
      </text>
    </comment>
    <comment ref="H62" authorId="0" shapeId="0">
      <text>
        <r>
          <rPr>
            <sz val="10"/>
            <color rgb="FF000000"/>
            <rFont val="Arial"/>
          </rPr>
          <t>Pacific 2016 CAFR pg 15 (general government and administration)</t>
        </r>
      </text>
    </comment>
    <comment ref="C63" authorId="0" shapeId="0">
      <text>
        <r>
          <rPr>
            <sz val="10"/>
            <color rgb="FF000000"/>
            <rFont val="Arial"/>
          </rPr>
          <t>Pagedale 2014 Financial Statement</t>
        </r>
      </text>
    </comment>
    <comment ref="D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G63" authorId="0" shapeId="0">
      <text>
        <r>
          <rPr>
            <sz val="10"/>
            <color rgb="FF000000"/>
            <rFont val="Arial"/>
          </rPr>
          <t>Pagedale 2014 Financial Statement</t>
        </r>
      </text>
    </comment>
    <comment ref="H63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C64" authorId="0" shapeId="0">
      <text>
        <r>
          <rPr>
            <sz val="10"/>
            <color rgb="FF000000"/>
            <rFont val="Arial"/>
          </rPr>
          <t>Pasadena Hills 2014 Financial Statement</t>
        </r>
      </text>
    </comment>
    <comment ref="D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G64" authorId="0" shapeId="0">
      <text>
        <r>
          <rPr>
            <sz val="10"/>
            <color rgb="FF000000"/>
            <rFont val="Arial"/>
          </rPr>
          <t>Pasadena Hills 2014 Financial Statement (Central, Financial)</t>
        </r>
      </text>
    </comment>
    <comment ref="H64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C65" authorId="0" shapeId="0">
      <text>
        <r>
          <rPr>
            <sz val="10"/>
            <color rgb="FF000000"/>
            <rFont val="Arial"/>
          </rPr>
          <t>Pasadena Park 2014 Financial Statement</t>
        </r>
      </text>
    </comment>
    <comment ref="D65" authorId="0" shapeId="0">
      <text>
        <r>
          <rPr>
            <sz val="10"/>
            <color rgb="FF000000"/>
            <rFont val="Arial"/>
          </rPr>
          <t>Pasadena Park 2016 Financial Statement ppg 1-4</t>
        </r>
      </text>
    </comment>
    <comment ref="G65" authorId="0" shapeId="0">
      <text>
        <r>
          <rPr>
            <sz val="10"/>
            <color rgb="FF000000"/>
            <rFont val="Arial"/>
          </rPr>
          <t>Pasadena Park 2014 Financial Statement (Central, Financial)</t>
        </r>
      </text>
    </comment>
    <comment ref="H65" authorId="0" shapeId="0">
      <text>
        <r>
          <rPr>
            <sz val="10"/>
            <color rgb="FF000000"/>
            <rFont val="Arial"/>
          </rPr>
          <t>Pasadena Park 2016 Financial Statement pg 3 (personal services and operating costs)</t>
        </r>
      </text>
    </comment>
    <comment ref="C66" authorId="0" shapeId="0">
      <text>
        <r>
          <rPr>
            <sz val="10"/>
            <color rgb="FF000000"/>
            <rFont val="Arial"/>
          </rPr>
          <t>Pine Lawn 2014 CAFR: p.11</t>
        </r>
      </text>
    </comment>
    <comment ref="D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G66" authorId="0" shapeId="0">
      <text>
        <r>
          <rPr>
            <sz val="10"/>
            <color rgb="FF000000"/>
            <rFont val="Arial"/>
          </rPr>
          <t>Pine Lawn 2014 CAFR: p.11</t>
        </r>
      </text>
    </comment>
    <comment ref="H66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C67" authorId="0" shapeId="0">
      <text>
        <r>
          <rPr>
            <sz val="10"/>
            <color rgb="FF000000"/>
            <rFont val="Arial"/>
          </rPr>
          <t>Richmond Heights 2014 CAFR: p.19</t>
        </r>
      </text>
    </comment>
    <comment ref="D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G67" authorId="0" shapeId="0">
      <text>
        <r>
          <rPr>
            <sz val="10"/>
            <color rgb="FF000000"/>
            <rFont val="Arial"/>
          </rPr>
          <t>Richmond Heights 2014 CAFR: p.19</t>
        </r>
      </text>
    </comment>
    <comment ref="H67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C68" authorId="0" shapeId="0">
      <text>
        <r>
          <rPr>
            <sz val="10"/>
            <color rgb="FF000000"/>
            <rFont val="Arial"/>
          </rPr>
          <t>Riverview 2014 CAFR: p.10</t>
        </r>
      </text>
    </comment>
    <comment ref="D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G68" authorId="0" shapeId="0">
      <text>
        <r>
          <rPr>
            <sz val="10"/>
            <color rgb="FF000000"/>
            <rFont val="Arial"/>
          </rPr>
          <t>Riverview 2014 CAFR: p.10</t>
        </r>
      </text>
    </comment>
    <comment ref="H68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C69" authorId="0" shapeId="0">
      <text>
        <r>
          <rPr>
            <sz val="10"/>
            <color rgb="FF000000"/>
            <rFont val="Arial"/>
          </rPr>
          <t>Rock Hill 2014 CAFR: p.15</t>
        </r>
      </text>
    </comment>
    <comment ref="D69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G69" authorId="0" shapeId="0">
      <text>
        <r>
          <rPr>
            <sz val="10"/>
            <color rgb="FF000000"/>
            <rFont val="Arial"/>
          </rPr>
          <t>Rock Hill 2014 CAFR: p.15</t>
        </r>
      </text>
    </comment>
    <comment ref="C70" authorId="0" shapeId="0">
      <text>
        <r>
          <rPr>
            <sz val="10"/>
            <color rgb="FF000000"/>
            <rFont val="Arial"/>
          </rPr>
          <t>St. Ann 2014 CAFR: p.13</t>
        </r>
      </text>
    </comment>
    <comment ref="D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G70" authorId="0" shapeId="0">
      <text>
        <r>
          <rPr>
            <sz val="10"/>
            <color rgb="FF000000"/>
            <rFont val="Arial"/>
          </rPr>
          <t>St. Ann 2014 CAFR: p.13</t>
        </r>
      </text>
    </comment>
    <comment ref="H70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C71" authorId="0" shapeId="0">
      <text>
        <r>
          <rPr>
            <sz val="10"/>
            <color rgb="FF000000"/>
            <rFont val="Arial"/>
          </rPr>
          <t>St. John 2014 CAFR: p.14</t>
        </r>
      </text>
    </comment>
    <comment ref="D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G71" authorId="0" shapeId="0">
      <text>
        <r>
          <rPr>
            <sz val="10"/>
            <color rgb="FF000000"/>
            <rFont val="Arial"/>
          </rPr>
          <t>St. John 2014 CAFR: p.14</t>
        </r>
      </text>
    </comment>
    <comment ref="H71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C72" authorId="0" shapeId="0">
      <text>
        <r>
          <rPr>
            <sz val="10"/>
            <color rgb="FF000000"/>
            <rFont val="Arial"/>
          </rPr>
          <t>St. Louis City 2014 CAFR pg. 25</t>
        </r>
      </text>
    </comment>
    <comment ref="D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G72" authorId="0" shapeId="0">
      <text>
        <r>
          <rPr>
            <sz val="10"/>
            <color rgb="FF000000"/>
            <rFont val="Arial"/>
          </rPr>
          <t>St. Louis City 2014 CAFR pg. 25</t>
        </r>
      </text>
    </comment>
    <comment ref="H72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C73" authorId="0" shapeId="0">
      <text>
        <r>
          <rPr>
            <sz val="10"/>
            <color rgb="FF000000"/>
            <rFont val="Arial"/>
          </rPr>
          <t>Shrewsbury 2014 CAFR: p.15</t>
        </r>
      </text>
    </comment>
    <comment ref="D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G73" authorId="0" shapeId="0">
      <text>
        <r>
          <rPr>
            <sz val="10"/>
            <color rgb="FF000000"/>
            <rFont val="Arial"/>
          </rPr>
          <t>Shrewsbury 2014 CAFR: p.15</t>
        </r>
      </text>
    </comment>
    <comment ref="H73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D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H74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C75" authorId="0" shapeId="0">
      <text>
        <r>
          <rPr>
            <sz val="10"/>
            <color rgb="FF000000"/>
            <rFont val="Arial"/>
          </rPr>
          <t>Sunset Hills 2014 CAFR: p.13</t>
        </r>
      </text>
    </comment>
    <comment ref="D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G75" authorId="0" shapeId="0">
      <text>
        <r>
          <rPr>
            <sz val="10"/>
            <color rgb="FF000000"/>
            <rFont val="Arial"/>
          </rPr>
          <t>Sunset Hills 2014 CAFR: p.13</t>
        </r>
      </text>
    </comment>
    <comment ref="H75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C76" authorId="0" shapeId="0">
      <text>
        <r>
          <rPr>
            <sz val="10"/>
            <color rgb="FF000000"/>
            <rFont val="Arial"/>
          </rPr>
          <t>Sycamore Hills 2015 Financial Statement</t>
        </r>
      </text>
    </comment>
    <comment ref="D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G76" authorId="0" shapeId="0">
      <text>
        <r>
          <rPr>
            <sz val="10"/>
            <color rgb="FF000000"/>
            <rFont val="Arial"/>
          </rPr>
          <t>Sycamore Hills 2015 Financial Statement</t>
        </r>
      </text>
    </comment>
    <comment ref="H76" authorId="0" shapeId="0">
      <text>
        <r>
          <rPr>
            <sz val="10"/>
            <color rgb="FF000000"/>
            <rFont val="Arial"/>
          </rPr>
          <t>Sycamore Hills 2015-2016 Financial Report pg 4</t>
        </r>
      </text>
    </comment>
    <comment ref="C77" authorId="0" shapeId="0">
      <text>
        <r>
          <rPr>
            <sz val="10"/>
            <color rgb="FF000000"/>
            <rFont val="Arial"/>
          </rPr>
          <t>Town &amp; Country 2014 CAFR: p.24</t>
        </r>
      </text>
    </comment>
    <comment ref="D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G77" authorId="0" shapeId="0">
      <text>
        <r>
          <rPr>
            <sz val="10"/>
            <color rgb="FF000000"/>
            <rFont val="Arial"/>
          </rPr>
          <t>Town &amp; Country 2014 CAFR: p.24</t>
        </r>
      </text>
    </comment>
    <comment ref="H77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C78" authorId="0" shapeId="0">
      <text>
        <r>
          <rPr>
            <sz val="10"/>
            <color rgb="FF000000"/>
            <rFont val="Arial"/>
          </rPr>
          <t>Twin Oaks 2014 CAFR: p.16</t>
        </r>
      </text>
    </comment>
    <comment ref="D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G78" authorId="0" shapeId="0">
      <text>
        <r>
          <rPr>
            <sz val="10"/>
            <color rgb="FF000000"/>
            <rFont val="Arial"/>
          </rPr>
          <t>Twin Oaks 2014 CAFR: p.16</t>
        </r>
      </text>
    </comment>
    <comment ref="H78" authorId="0" shapeId="0">
      <text>
        <r>
          <rPr>
            <sz val="10"/>
            <color rgb="FF000000"/>
            <rFont val="Arial"/>
          </rPr>
          <t>Twin Oaks 2015 CAFR pg 16</t>
        </r>
      </text>
    </comment>
    <comment ref="C79" authorId="0" shapeId="0">
      <text>
        <r>
          <rPr>
            <sz val="10"/>
            <color rgb="FF000000"/>
            <rFont val="Arial"/>
          </rPr>
          <t>University City 2014 CAFR: p.21</t>
        </r>
      </text>
    </comment>
    <comment ref="D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G79" authorId="0" shapeId="0">
      <text>
        <r>
          <rPr>
            <sz val="10"/>
            <color rgb="FF000000"/>
            <rFont val="Arial"/>
          </rPr>
          <t>University City 2014 CAFR: p.21 (General government)</t>
        </r>
      </text>
    </comment>
    <comment ref="H79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C80" authorId="0" shapeId="0">
      <text>
        <r>
          <rPr>
            <sz val="10"/>
            <color rgb="FF000000"/>
            <rFont val="Arial"/>
          </rPr>
          <t>Uplands Park 2014-2015 Balance Sheet, p.3</t>
        </r>
      </text>
    </comment>
    <comment ref="D80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G80" authorId="0" shapeId="0">
      <text>
        <r>
          <rPr>
            <sz val="10"/>
            <color rgb="FF000000"/>
            <rFont val="Arial"/>
          </rPr>
          <t>Uplands Park 2014-2015 Balance Sheet pg. 3</t>
        </r>
      </text>
    </comment>
    <comment ref="C81" authorId="0" shapeId="0">
      <text>
        <r>
          <rPr>
            <sz val="10"/>
            <color rgb="FF000000"/>
            <rFont val="Arial"/>
          </rPr>
          <t xml:space="preserve">Valley Park 2014 CAFR: p.11 </t>
        </r>
      </text>
    </comment>
    <comment ref="G81" authorId="0" shapeId="0">
      <text>
        <r>
          <rPr>
            <sz val="10"/>
            <color rgb="FF000000"/>
            <rFont val="Arial"/>
          </rPr>
          <t>Valley Park 2014 CAFR: p.11 (Administration, Mayor)</t>
        </r>
      </text>
    </comment>
    <comment ref="H81" authorId="0" shapeId="0">
      <text>
        <r>
          <rPr>
            <sz val="10"/>
            <color rgb="FF000000"/>
            <rFont val="Arial"/>
          </rPr>
          <t>Valley Park 2016 CAFR pg 10 (administration + mayor)</t>
        </r>
      </text>
    </comment>
    <comment ref="C82" authorId="0" shapeId="0">
      <text>
        <r>
          <rPr>
            <sz val="10"/>
            <color rgb="FF000000"/>
            <rFont val="Arial"/>
          </rPr>
          <t>Velda City 2014 Financial Statement pg. 7</t>
        </r>
      </text>
    </comment>
    <comment ref="G82" authorId="0" shapeId="0">
      <text>
        <r>
          <rPr>
            <sz val="10"/>
            <color rgb="FF000000"/>
            <rFont val="Arial"/>
          </rPr>
          <t>Velda City 2014 Financial Statement pg. 3 (City Hall)</t>
        </r>
      </text>
    </comment>
    <comment ref="H82" authorId="0" shapeId="0">
      <text>
        <r>
          <rPr>
            <sz val="10"/>
            <color rgb="FF000000"/>
            <rFont val="Arial"/>
          </rPr>
          <t>Velda City 2016 Financial Report pg 5</t>
        </r>
      </text>
    </comment>
    <comment ref="D83" authorId="0" shapeId="0">
      <text>
        <r>
          <rPr>
            <sz val="10"/>
            <color rgb="FF000000"/>
            <rFont val="Arial"/>
          </rPr>
          <t>Velda Village Hills 2016 Budget pg 4</t>
        </r>
      </text>
    </comment>
    <comment ref="H83" authorId="0" shapeId="0">
      <text>
        <r>
          <rPr>
            <sz val="10"/>
            <color rgb="FF000000"/>
            <rFont val="Arial"/>
          </rPr>
          <t>Velda Village Hills 2016 Budget pg 2</t>
        </r>
      </text>
    </comment>
    <comment ref="C84" authorId="0" shapeId="0">
      <text>
        <r>
          <rPr>
            <sz val="10"/>
            <color rgb="FF000000"/>
            <rFont val="Arial"/>
          </rPr>
          <t>Vinita Park 2014 CAFR: p.6</t>
        </r>
      </text>
    </comment>
    <comment ref="D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G84" authorId="0" shapeId="0">
      <text>
        <r>
          <rPr>
            <sz val="10"/>
            <color rgb="FF000000"/>
            <rFont val="Arial"/>
          </rPr>
          <t>Vinita Park 2014 CAFR: p.6</t>
        </r>
      </text>
    </comment>
    <comment ref="H84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C85" authorId="0" shapeId="0">
      <text>
        <r>
          <rPr>
            <sz val="10"/>
            <color rgb="FF000000"/>
            <rFont val="Arial"/>
          </rPr>
          <t>Vinita Terrace General Administration Documents: PDF p.183</t>
        </r>
      </text>
    </comment>
    <comment ref="D85" authorId="0" shapeId="0">
      <text>
        <r>
          <rPr>
            <sz val="10"/>
            <color rgb="FF000000"/>
            <rFont val="Arial"/>
          </rPr>
          <t>Vinita Terrace 2015-2016 Financial Report pg 1</t>
        </r>
      </text>
    </comment>
    <comment ref="G85" authorId="0" shapeId="0">
      <text>
        <r>
          <rPr>
            <sz val="10"/>
            <color rgb="FF000000"/>
            <rFont val="Arial"/>
          </rPr>
          <t>Vinita Terrace General Administration Documents: PDF p.183 (General Fund)</t>
        </r>
      </text>
    </comment>
    <comment ref="H85" authorId="0" shapeId="0">
      <text>
        <r>
          <rPr>
            <sz val="10"/>
            <color rgb="FF000000"/>
            <rFont val="Arial"/>
          </rPr>
          <t>Vinita Terrace 2015-2016 Financial Report pg 2</t>
        </r>
      </text>
    </comment>
    <comment ref="C86" authorId="0" shapeId="0">
      <text>
        <r>
          <rPr>
            <sz val="10"/>
            <color rgb="FF000000"/>
            <rFont val="Arial"/>
          </rPr>
          <t>Warson Woods General Administration Documents PDF pg. 47 (2014 CAFR)</t>
        </r>
      </text>
    </comment>
    <comment ref="D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G86" authorId="0" shapeId="0">
      <text>
        <r>
          <rPr>
            <sz val="10"/>
            <color rgb="FF000000"/>
            <rFont val="Arial"/>
          </rPr>
          <t>Warson Woods General Administration Documents PDF pg. 47 (2014 CAFR)</t>
        </r>
      </text>
    </comment>
    <comment ref="H86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C87" authorId="0" shapeId="0">
      <text>
        <r>
          <rPr>
            <sz val="10"/>
            <color rgb="FF000000"/>
            <rFont val="Arial"/>
          </rPr>
          <t>Webster Groves 2014 CAFR: p.18</t>
        </r>
      </text>
    </comment>
    <comment ref="D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G87" authorId="0" shapeId="0">
      <text>
        <r>
          <rPr>
            <sz val="10"/>
            <color rgb="FF000000"/>
            <rFont val="Arial"/>
          </rPr>
          <t>Webster Groves 2014 CAFR: p.18 (General Government)</t>
        </r>
      </text>
    </comment>
    <comment ref="H87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D88" authorId="0" shapeId="0">
      <text>
        <r>
          <rPr>
            <sz val="10"/>
            <color rgb="FF000000"/>
            <rFont val="Arial"/>
          </rPr>
          <t xml:space="preserve">Wellston 2015 Financial Report
</t>
        </r>
      </text>
    </comment>
    <comment ref="C90" authorId="0" shapeId="0">
      <text>
        <r>
          <rPr>
            <sz val="10"/>
            <color rgb="FF000000"/>
            <rFont val="Arial"/>
          </rPr>
          <t>Wilbur Park 2014 Financial Statement</t>
        </r>
      </text>
    </comment>
    <comment ref="D90" authorId="0" shapeId="0">
      <text>
        <r>
          <rPr>
            <sz val="10"/>
            <color rgb="FF000000"/>
            <rFont val="Arial"/>
          </rPr>
          <t>WIlbur Park 2016 Financial Report pg 1</t>
        </r>
      </text>
    </comment>
    <comment ref="G90" authorId="0" shapeId="0">
      <text>
        <r>
          <rPr>
            <sz val="10"/>
            <color rgb="FF000000"/>
            <rFont val="Arial"/>
          </rPr>
          <t>Wilbur Park 2014 Financial Statement</t>
        </r>
      </text>
    </comment>
    <comment ref="H90" authorId="0" shapeId="0">
      <text>
        <r>
          <rPr>
            <sz val="10"/>
            <color rgb="FF000000"/>
            <rFont val="Arial"/>
          </rPr>
          <t>WIlbur Park 2016 Financial Report pg 1 (Village fund expense less rubbish expense)</t>
        </r>
      </text>
    </comment>
    <comment ref="C91" authorId="0" shapeId="0">
      <text>
        <r>
          <rPr>
            <sz val="10"/>
            <color rgb="FF000000"/>
            <rFont val="Arial"/>
          </rPr>
          <t xml:space="preserve">Wildwood 2014 CAFR: p.18 </t>
        </r>
      </text>
    </comment>
    <comment ref="D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G91" authorId="0" shapeId="0">
      <text>
        <r>
          <rPr>
            <sz val="10"/>
            <color rgb="FF000000"/>
            <rFont val="Arial"/>
          </rPr>
          <t>Wildwood 2014 CAFR: p.18 (Administration, Clerk and council)</t>
        </r>
      </text>
    </comment>
    <comment ref="H91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C92" authorId="0" shapeId="0">
      <text>
        <r>
          <rPr>
            <sz val="10"/>
            <color rgb="FF000000"/>
            <rFont val="Arial"/>
          </rPr>
          <t>Winchester 2014 CAFR: p.11</t>
        </r>
      </text>
    </comment>
    <comment ref="D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G92" authorId="0" shapeId="0">
      <text>
        <r>
          <rPr>
            <sz val="10"/>
            <color rgb="FF000000"/>
            <rFont val="Arial"/>
          </rPr>
          <t>Winchester 2014 CAFR: p.11</t>
        </r>
      </text>
    </comment>
    <comment ref="H92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C93" authorId="0" shapeId="0">
      <text>
        <r>
          <rPr>
            <sz val="10"/>
            <color rgb="FF000000"/>
            <rFont val="Arial"/>
          </rPr>
          <t xml:space="preserve">Woodson Terrace 2014 CAFR: p.16 </t>
        </r>
      </text>
    </comment>
    <comment ref="D93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G93" authorId="0" shapeId="0">
      <text>
        <r>
          <rPr>
            <sz val="10"/>
            <color rgb="FF000000"/>
            <rFont val="Arial"/>
          </rPr>
          <t>Woodson Terrace 2014 CAFR: p.16 (Administration, City clerk, Treasurer, City Collector)</t>
        </r>
      </text>
    </comment>
    <comment ref="H93" authorId="0" shapeId="0">
      <text>
        <r>
          <rPr>
            <sz val="10"/>
            <color rgb="FF000000"/>
            <rFont val="Arial"/>
          </rPr>
          <t>Woodson Terrace 2016 CAFR pg 16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color rgb="FF000000"/>
            <rFont val="Arial"/>
          </rPr>
          <t>Ballwin Operating Expenditures, 2014 Projection</t>
        </r>
      </text>
    </comment>
    <comment ref="D2" authorId="0" shapeId="0">
      <text>
        <r>
          <rPr>
            <sz val="10"/>
            <color rgb="FF000000"/>
            <rFont val="Arial"/>
          </rPr>
          <t>Ballwin 2017 Budget pg 55</t>
        </r>
      </text>
    </comment>
    <comment ref="C3" authorId="0" shapeId="0">
      <text>
        <r>
          <rPr>
            <sz val="10"/>
            <color rgb="FF000000"/>
            <rFont val="Arial"/>
          </rPr>
          <t>Bel-Nor, 2014 Budget</t>
        </r>
      </text>
    </comment>
    <comment ref="C4" authorId="0" shapeId="0">
      <text>
        <r>
          <rPr>
            <sz val="10"/>
            <color rgb="FF000000"/>
            <rFont val="Arial"/>
          </rPr>
          <t xml:space="preserve">Bel-Ridge, FY 2014, Salaries Only </t>
        </r>
      </text>
    </comment>
    <comment ref="D4" authorId="0" shapeId="0">
      <text>
        <r>
          <rPr>
            <sz val="10"/>
            <color rgb="FF000000"/>
            <rFont val="Arial"/>
          </rPr>
          <t>Bel-Ridge 2016 Budget pg 6</t>
        </r>
      </text>
    </comment>
    <comment ref="C5" authorId="0" shapeId="0">
      <text>
        <r>
          <rPr>
            <sz val="10"/>
            <color rgb="FF000000"/>
            <rFont val="Arial"/>
          </rPr>
          <t xml:space="preserve">Bella Villa, 7/14-6/15 PD Budget
</t>
        </r>
      </text>
    </comment>
    <comment ref="D5" authorId="0" shapeId="0">
      <text>
        <r>
          <rPr>
            <sz val="10"/>
            <color rgb="FF000000"/>
            <rFont val="Arial"/>
          </rPr>
          <t>Bella Villa 2016-2017 Budget pg 3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Neighbors, 7/14-6/15 PD Budget</t>
        </r>
      </text>
    </comment>
    <comment ref="D6" authorId="0" shapeId="0">
      <text>
        <r>
          <rPr>
            <sz val="10"/>
            <color rgb="FF000000"/>
            <rFont val="Arial"/>
          </rPr>
          <t>Bellefontaine Neighbors 2016-2017 Budget pg 2</t>
        </r>
      </text>
    </comment>
    <comment ref="C7" authorId="0" shapeId="0">
      <text>
        <r>
          <rPr>
            <sz val="10"/>
            <color rgb="FF000000"/>
            <rFont val="Arial"/>
          </rPr>
          <t>Berkeley, 2014-15 Approved Police Department Budget</t>
        </r>
      </text>
    </comment>
    <comment ref="D7" authorId="0" shapeId="0">
      <text>
        <r>
          <rPr>
            <sz val="10"/>
            <color rgb="FF000000"/>
            <rFont val="Arial"/>
          </rPr>
          <t>Berkeley 2016-2017 Adopted Budget PDF pg 3 (Police, police station, and police training)</t>
        </r>
      </text>
    </comment>
    <comment ref="C8" authorId="0" shapeId="0">
      <text>
        <r>
          <rPr>
            <sz val="10"/>
            <color rgb="FF000000"/>
            <rFont val="Arial"/>
          </rPr>
          <t>Breckenridge Hills, 2014 PD Budget</t>
        </r>
      </text>
    </comment>
    <comment ref="D8" authorId="0" shapeId="0">
      <text>
        <r>
          <rPr>
            <sz val="10"/>
            <color rgb="FF000000"/>
            <rFont val="Arial"/>
          </rPr>
          <t>Breckenridge Hills 2015 CAFR ppg 28 &amp; 36 (Original and Final Budget figures)</t>
        </r>
      </text>
    </comment>
    <comment ref="C9" authorId="0" shapeId="0">
      <text>
        <r>
          <rPr>
            <sz val="10"/>
            <color rgb="FF000000"/>
            <rFont val="Arial"/>
          </rPr>
          <t>City of Brentwood, 2014 Adopted Budget, 2015 Projected</t>
        </r>
      </text>
    </comment>
    <comment ref="D9" authorId="0" shapeId="0">
      <text>
        <r>
          <rPr>
            <sz val="10"/>
            <color rgb="FF000000"/>
            <rFont val="Arial"/>
          </rPr>
          <t>Brentwood 2017 Adopted Budget pg 24</t>
        </r>
      </text>
    </comment>
    <comment ref="C10" authorId="0" shapeId="0">
      <text>
        <r>
          <rPr>
            <sz val="10"/>
            <color rgb="FF000000"/>
            <rFont val="Arial"/>
          </rPr>
          <t>Bridgeton, 2014 PD Budget</t>
        </r>
      </text>
    </comment>
    <comment ref="D10" authorId="0" shapeId="0">
      <text>
        <r>
          <rPr>
            <sz val="10"/>
            <color rgb="FF000000"/>
            <rFont val="Arial"/>
          </rPr>
          <t>Bridgeton 2015 CAFR pg 50 (original budget figure)</t>
        </r>
      </text>
    </comment>
    <comment ref="C11" authorId="0" shapeId="0">
      <text>
        <r>
          <rPr>
            <sz val="10"/>
            <color rgb="FF000000"/>
            <rFont val="Arial"/>
          </rPr>
          <t xml:space="preserve">2014-15 Calverton Park PD Budget
</t>
        </r>
      </text>
    </comment>
    <comment ref="D11" authorId="0" shapeId="0">
      <text>
        <r>
          <rPr>
            <sz val="10"/>
            <color rgb="FF000000"/>
            <rFont val="Arial"/>
          </rPr>
          <t>Calverton Park 2016-2017 Budget pg 5</t>
        </r>
      </text>
    </comment>
    <comment ref="C12" authorId="0" shapeId="0">
      <text>
        <r>
          <rPr>
            <sz val="10"/>
            <color rgb="FF000000"/>
            <rFont val="Arial"/>
          </rPr>
          <t>Chesterfield, Budget Worksheet Report, 2015 Requestor</t>
        </r>
      </text>
    </comment>
    <comment ref="D12" authorId="0" shapeId="0">
      <text>
        <r>
          <rPr>
            <sz val="10"/>
            <color rgb="FF000000"/>
            <rFont val="Arial"/>
          </rPr>
          <t>Chesterfield 2017 Budget pg 32</t>
        </r>
      </text>
    </comment>
    <comment ref="C13" authorId="0" shapeId="0">
      <text>
        <r>
          <rPr>
            <sz val="10"/>
            <color rgb="FF000000"/>
            <rFont val="Arial"/>
          </rPr>
          <t>City of Clayton: Operating Budget &amp; Capital Improvement Plan FY 10/13 - 9/16, General Fund Expenditures Summary by program, Police, Projected FY 2015, p. 67</t>
        </r>
      </text>
    </comment>
    <comment ref="D13" authorId="0" shapeId="0">
      <text>
        <r>
          <rPr>
            <sz val="10"/>
            <color rgb="FF000000"/>
            <rFont val="Arial"/>
          </rPr>
          <t>Clayton 2017 Budget pg 69</t>
        </r>
      </text>
    </comment>
    <comment ref="C14" authorId="0" shapeId="0">
      <text>
        <r>
          <rPr>
            <sz val="10"/>
            <color rgb="FF000000"/>
            <rFont val="Arial"/>
          </rPr>
          <t xml:space="preserve">City of Country Club Hills, Budget FY 7/13-6/14, Total Police Dept. </t>
        </r>
      </text>
    </comment>
    <comment ref="D14" authorId="0" shapeId="0">
      <text>
        <r>
          <rPr>
            <sz val="10"/>
            <color rgb="FF000000"/>
            <rFont val="Arial"/>
          </rPr>
          <t>Country Club Hills 2017 Budget pg 6</t>
        </r>
      </text>
    </comment>
    <comment ref="C15" authorId="0" shapeId="0">
      <text>
        <r>
          <rPr>
            <sz val="10"/>
            <color rgb="FF000000"/>
            <rFont val="Arial"/>
          </rPr>
          <t xml:space="preserve">Crestwood, PD Budget, 2015 Approved
</t>
        </r>
      </text>
    </comment>
    <comment ref="D15" authorId="0" shapeId="0">
      <text>
        <r>
          <rPr>
            <sz val="10"/>
            <color rgb="FF000000"/>
            <rFont val="Arial"/>
          </rPr>
          <t>Crestwood 2017 Budget pg 56</t>
        </r>
      </text>
    </comment>
    <comment ref="C16" authorId="0" shapeId="0">
      <text>
        <r>
          <rPr>
            <sz val="10"/>
            <color rgb="FF000000"/>
            <rFont val="Arial"/>
          </rPr>
          <t>Creve Coeur Police Budget, Estimated Requirements FY15</t>
        </r>
      </text>
    </comment>
    <comment ref="D16" authorId="0" shapeId="0">
      <text>
        <r>
          <rPr>
            <sz val="10"/>
            <color rgb="FF000000"/>
            <rFont val="Arial"/>
          </rPr>
          <t>Creve Coeur 2017 Budget Revenues &amp; Expenditures pg 2</t>
        </r>
      </text>
    </comment>
    <comment ref="C17" authorId="0" shapeId="0">
      <text>
        <r>
          <rPr>
            <sz val="10"/>
            <color rgb="FF000000"/>
            <rFont val="Arial"/>
          </rPr>
          <t>Des Peres, General Fund 2015, Public Safety, Proposed 2015</t>
        </r>
      </text>
    </comment>
    <comment ref="D17" authorId="0" shapeId="0">
      <text>
        <r>
          <rPr>
            <sz val="10"/>
            <color rgb="FF000000"/>
            <rFont val="Arial"/>
          </rPr>
          <t>Des Peres 2017 Budget pg 44</t>
        </r>
      </text>
    </comment>
    <comment ref="C18" authorId="0" shapeId="0">
      <text>
        <r>
          <rPr>
            <sz val="10"/>
            <color rgb="FF000000"/>
            <rFont val="Arial"/>
          </rPr>
          <t>Edmundson 2013-14 Approved Budget, 7/14-6/15, pg. 5</t>
        </r>
      </text>
    </comment>
    <comment ref="D18" authorId="0" shapeId="0">
      <text>
        <r>
          <rPr>
            <sz val="10"/>
            <color rgb="FF000000"/>
            <rFont val="Arial"/>
          </rPr>
          <t>Edmundson 2016-2017 Budget pg 6 &amp; 10</t>
        </r>
      </text>
    </comment>
    <comment ref="C19" authorId="0" shapeId="0">
      <text>
        <r>
          <rPr>
            <sz val="10"/>
            <color rgb="FF000000"/>
            <rFont val="Arial"/>
          </rPr>
          <t>City of Ellisville, Police Department, Budgeted 2014</t>
        </r>
      </text>
    </comment>
    <comment ref="D19" authorId="0" shapeId="0">
      <text>
        <r>
          <rPr>
            <sz val="10"/>
            <color rgb="FF000000"/>
            <rFont val="Arial"/>
          </rPr>
          <t>Ellisville 2017 Budget pg 10</t>
        </r>
      </text>
    </comment>
    <comment ref="C20" authorId="0" shapeId="0">
      <text>
        <r>
          <rPr>
            <sz val="10"/>
            <color rgb="FF000000"/>
            <rFont val="Arial"/>
          </rPr>
          <t xml:space="preserve">City of Eureka, 2014-15 Budget, p12 + Capital Improvement Fund (Police: $119,684)
</t>
        </r>
      </text>
    </comment>
    <comment ref="D20" authorId="0" shapeId="0">
      <text>
        <r>
          <rPr>
            <sz val="10"/>
            <color rgb="FF000000"/>
            <rFont val="Arial"/>
          </rPr>
          <t>Eureka 2016-2017 Budget pg 14</t>
        </r>
      </text>
    </comment>
    <comment ref="C21" authorId="0" shapeId="0">
      <text>
        <r>
          <rPr>
            <sz val="10"/>
            <color rgb="FF000000"/>
            <rFont val="Arial"/>
          </rPr>
          <t>City of Ferguson, Annual Operating Budget, Public Safety: Police, FY14-15, p71</t>
        </r>
      </text>
    </comment>
    <comment ref="D21" authorId="0" shapeId="0">
      <text>
        <r>
          <rPr>
            <sz val="10"/>
            <color rgb="FF000000"/>
            <rFont val="Arial"/>
          </rPr>
          <t>Ferguson 2017 Budget pg 31</t>
        </r>
      </text>
    </comment>
    <comment ref="C22" authorId="0" shapeId="0">
      <text>
        <r>
          <rPr>
            <sz val="10"/>
            <color rgb="FF000000"/>
            <rFont val="Arial"/>
          </rPr>
          <t xml:space="preserve">Florissant Operating Budget, Police Expenditure, Proposed 2015
</t>
        </r>
      </text>
    </comment>
    <comment ref="D22" authorId="0" shapeId="0">
      <text>
        <r>
          <rPr>
            <sz val="10"/>
            <color rgb="FF000000"/>
            <rFont val="Arial"/>
          </rPr>
          <t>Florissant 2017 Adopted Budget pg 1</t>
        </r>
      </text>
    </comment>
    <comment ref="C23" authorId="0" shapeId="0">
      <text>
        <r>
          <rPr>
            <sz val="10"/>
            <color rgb="FF000000"/>
            <rFont val="Arial"/>
          </rPr>
          <t>Frontenac 2014-2014 Budget pg. 7 (Sum of Police Budget from General fund and Capital improvement fund)</t>
        </r>
      </text>
    </comment>
    <comment ref="D23" authorId="0" shapeId="0">
      <text>
        <r>
          <rPr>
            <sz val="10"/>
            <color rgb="FF000000"/>
            <rFont val="Arial"/>
          </rPr>
          <t>Frontenac 2017 Budget ppg 7 &amp; 20</t>
        </r>
      </text>
    </comment>
    <comment ref="C24" authorId="0" shapeId="0">
      <text>
        <r>
          <rPr>
            <sz val="10"/>
            <color rgb="FF000000"/>
            <rFont val="Arial"/>
          </rPr>
          <t>Glendale Budget Expenditures 2014/15, Police Department Budget 14/15</t>
        </r>
      </text>
    </comment>
    <comment ref="D24" authorId="0" shapeId="0">
      <text>
        <r>
          <rPr>
            <sz val="10"/>
            <color rgb="FF000000"/>
            <rFont val="Arial"/>
          </rPr>
          <t>Glendale 2016-2017 Budget ppg 34 &amp; 52</t>
        </r>
      </text>
    </comment>
    <comment ref="C25" authorId="0" shapeId="0">
      <text>
        <r>
          <rPr>
            <sz val="10"/>
            <color rgb="FF000000"/>
            <rFont val="Arial"/>
          </rPr>
          <t>Hazelwood 2015 Amended Budget pg 19</t>
        </r>
      </text>
    </comment>
    <comment ref="D25" authorId="0" shapeId="0">
      <text>
        <r>
          <rPr>
            <sz val="10"/>
            <color rgb="FF000000"/>
            <rFont val="Arial"/>
          </rPr>
          <t>Hazelwood 2017 Budget pg 5</t>
        </r>
      </text>
    </comment>
    <comment ref="C26" authorId="0" shapeId="0">
      <text>
        <r>
          <rPr>
            <sz val="10"/>
            <color rgb="FF000000"/>
            <rFont val="Arial"/>
          </rPr>
          <t>Hillsdale Budget 4/13-3/14, SUM: Police expenditures</t>
        </r>
      </text>
    </comment>
    <comment ref="D26" authorId="0" shapeId="0">
      <text>
        <r>
          <rPr>
            <sz val="10"/>
            <color rgb="FF000000"/>
            <rFont val="Arial"/>
          </rPr>
          <t>HIllsdale 2016 Financial Report pg 2 (budget figures - police salaries, training, utilities, dispatch, and auto)</t>
        </r>
      </text>
    </comment>
    <comment ref="D27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C28" authorId="0" shapeId="0">
      <text>
        <r>
          <rPr>
            <sz val="10"/>
            <color rgb="FF000000"/>
            <rFont val="Arial"/>
          </rPr>
          <t>Kirkwood, FY 14/15 Operating Budget, FY 14/15 Police Dept. Request</t>
        </r>
      </text>
    </comment>
    <comment ref="D28" authorId="0" shapeId="0">
      <text>
        <r>
          <rPr>
            <sz val="10"/>
            <color rgb="FF000000"/>
            <rFont val="Arial"/>
          </rPr>
          <t>Kirkwood 2017 Adopted Budget pg 10</t>
        </r>
      </text>
    </comment>
    <comment ref="C29" authorId="0" shapeId="0">
      <text>
        <r>
          <rPr>
            <sz val="10"/>
            <color rgb="FF000000"/>
            <rFont val="Arial"/>
          </rPr>
          <t>SUM: Ladue Police Budget Detail FY14 (sum all categories)</t>
        </r>
      </text>
    </comment>
    <comment ref="D29" authorId="0" shapeId="0">
      <text>
        <r>
          <rPr>
            <sz val="10"/>
            <color rgb="FF000000"/>
            <rFont val="Arial"/>
          </rPr>
          <t>Ladue 2017 Budget pg 9</t>
        </r>
      </text>
    </comment>
    <comment ref="C30" authorId="0" shapeId="0">
      <text>
        <r>
          <rPr>
            <sz val="10"/>
            <color rgb="FF000000"/>
            <rFont val="Arial"/>
          </rPr>
          <t>Lakeshire 2014 Budget Worksheet, Police Operating Budget 2014</t>
        </r>
      </text>
    </comment>
    <comment ref="D30" authorId="0" shapeId="0">
      <text>
        <r>
          <rPr>
            <sz val="10"/>
            <color rgb="FF000000"/>
            <rFont val="Arial"/>
          </rPr>
          <t>Lakeshire 2016 Update Documents pg 3</t>
        </r>
      </text>
    </comment>
    <comment ref="C31" authorId="0" shapeId="0">
      <text>
        <r>
          <rPr>
            <sz val="10"/>
            <color rgb="FF000000"/>
            <rFont val="Arial"/>
          </rPr>
          <t>Manchester 2014 Budget Summary: Police Department FY 2014 Budgeted, p. 8-1</t>
        </r>
      </text>
    </comment>
    <comment ref="D31" authorId="0" shapeId="0">
      <text>
        <r>
          <rPr>
            <sz val="10"/>
            <color rgb="FF000000"/>
            <rFont val="Arial"/>
          </rPr>
          <t>Manchester 2017 Budget PDF pg 20</t>
        </r>
      </text>
    </comment>
    <comment ref="C32" authorId="0" shapeId="0">
      <text>
        <r>
          <rPr>
            <sz val="10"/>
            <color rgb="FF000000"/>
            <rFont val="Arial"/>
          </rPr>
          <t>Maplewood Operating Budget, Police 2014-15</t>
        </r>
      </text>
    </comment>
    <comment ref="D32" authorId="0" shapeId="0">
      <text>
        <r>
          <rPr>
            <sz val="10"/>
            <color rgb="FF000000"/>
            <rFont val="Arial"/>
          </rPr>
          <t>Maplewood 2017 Budget pg 5</t>
        </r>
      </text>
    </comment>
    <comment ref="C33" authorId="0" shapeId="0">
      <text>
        <r>
          <rPr>
            <sz val="10"/>
            <color rgb="FF000000"/>
            <rFont val="Arial"/>
          </rPr>
          <t>Maryland Heights, Annual Budget, Police Summary, p2</t>
        </r>
      </text>
    </comment>
    <comment ref="D33" authorId="0" shapeId="0">
      <text>
        <r>
          <rPr>
            <sz val="10"/>
            <color rgb="FF000000"/>
            <rFont val="Arial"/>
          </rPr>
          <t>Maryland Heights 2017 Budget pg 45</t>
        </r>
      </text>
    </comment>
    <comment ref="C34" authorId="0" shapeId="0">
      <text>
        <r>
          <rPr>
            <sz val="10"/>
            <color rgb="FF000000"/>
            <rFont val="Arial"/>
          </rPr>
          <t>Moline Acres, Police Department Budget, Jan-Dec '14, Actual</t>
        </r>
      </text>
    </comment>
    <comment ref="D34" authorId="0" shapeId="0">
      <text>
        <r>
          <rPr>
            <sz val="10"/>
            <color rgb="FF000000"/>
            <rFont val="Arial"/>
          </rPr>
          <t>Moline Acres 2015 Financials pg 5 (2016 Budget figures)</t>
        </r>
      </text>
    </comment>
    <comment ref="C35" authorId="0" shapeId="0">
      <text>
        <r>
          <rPr>
            <sz val="10"/>
            <color rgb="FF000000"/>
            <rFont val="Arial"/>
          </rPr>
          <t>City of Normandy, Budget Governmental Funds Summary for year ending Sept. 30, 2015</t>
        </r>
      </text>
    </comment>
    <comment ref="D35" authorId="0" shapeId="0">
      <text>
        <r>
          <rPr>
            <sz val="10"/>
            <color rgb="FF000000"/>
            <rFont val="Arial"/>
          </rPr>
          <t>Normandy 2017 Budget PDF pages 1 &amp; 21</t>
        </r>
      </text>
    </comment>
    <comment ref="D36" authorId="0" shapeId="0">
      <text>
        <r>
          <rPr>
            <sz val="10"/>
            <color rgb="FF000000"/>
            <rFont val="Arial"/>
          </rPr>
          <t>Vinita Park 2016 CAFR pg 23 (Budget figure)</t>
        </r>
      </text>
    </comment>
    <comment ref="C37" authorId="0" shapeId="0">
      <text>
        <r>
          <rPr>
            <sz val="10"/>
            <color rgb="FF000000"/>
            <rFont val="Arial"/>
          </rPr>
          <t>Northwoods, FY2013 Budget, Total: Police Department</t>
        </r>
      </text>
    </comment>
    <comment ref="D37" authorId="0" shapeId="0">
      <text>
        <r>
          <rPr>
            <sz val="10"/>
            <color rgb="FF000000"/>
            <rFont val="Arial"/>
          </rPr>
          <t>Northwoods 2017 Budget pg 2</t>
        </r>
      </text>
    </comment>
    <comment ref="C38" authorId="0" shapeId="0">
      <text>
        <r>
          <rPr>
            <sz val="10"/>
            <color rgb="FF000000"/>
            <rFont val="Arial"/>
          </rPr>
          <t>Olivette, FY14-15 Operating Budget, 2014-15 Dept Total</t>
        </r>
      </text>
    </comment>
    <comment ref="D38" authorId="0" shapeId="0">
      <text>
        <r>
          <rPr>
            <sz val="10"/>
            <color rgb="FF000000"/>
            <rFont val="Arial"/>
          </rPr>
          <t>Olivette 2017 Budget pg 68</t>
        </r>
      </text>
    </comment>
    <comment ref="C39" authorId="0" shapeId="0">
      <text>
        <r>
          <rPr>
            <sz val="10"/>
            <color rgb="FF000000"/>
            <rFont val="Arial"/>
          </rPr>
          <t>FY1415 Combined Funds Expenses - PD, SUM</t>
        </r>
      </text>
    </comment>
    <comment ref="D39" authorId="0" shapeId="0">
      <text>
        <r>
          <rPr>
            <sz val="10"/>
            <color rgb="FF000000"/>
            <rFont val="Arial"/>
          </rPr>
          <t>Overland 2017 Budget Documents  PDF page 24</t>
        </r>
      </text>
    </comment>
    <comment ref="C40" authorId="0" shapeId="0">
      <text>
        <r>
          <rPr>
            <sz val="10"/>
            <color rgb="FF000000"/>
            <rFont val="Arial"/>
          </rPr>
          <t>Pacific Expenditure Budget 5-28-14, Proposed 2015</t>
        </r>
      </text>
    </comment>
    <comment ref="D40" authorId="0" shapeId="0">
      <text>
        <r>
          <rPr>
            <sz val="10"/>
            <color rgb="FF000000"/>
            <rFont val="Arial"/>
          </rPr>
          <t>Pacific 2017 Budget pg 6</t>
        </r>
      </text>
    </comment>
    <comment ref="C41" authorId="0" shapeId="0">
      <text>
        <r>
          <rPr>
            <sz val="10"/>
            <color rgb="FF000000"/>
            <rFont val="Arial"/>
          </rPr>
          <t>City of Pagedale, Proposed Budget 2014-15</t>
        </r>
      </text>
    </comment>
    <comment ref="D41" authorId="0" shapeId="0">
      <text>
        <r>
          <rPr>
            <sz val="10"/>
            <color rgb="FF000000"/>
            <rFont val="Arial"/>
          </rPr>
          <t>Pagedale 2016 Budget pg 3</t>
        </r>
      </text>
    </comment>
    <comment ref="C42" authorId="0" shapeId="0">
      <text>
        <r>
          <rPr>
            <sz val="10"/>
            <color rgb="FF000000"/>
            <rFont val="Arial"/>
          </rPr>
          <t xml:space="preserve">Richmond Heights, FY 14-15 Budgeted Expenses
</t>
        </r>
      </text>
    </comment>
    <comment ref="D42" authorId="0" shapeId="0">
      <text>
        <r>
          <rPr>
            <sz val="10"/>
            <color rgb="FF000000"/>
            <rFont val="Arial"/>
          </rPr>
          <t>RIchmond Heights 2017 Budget pg 76</t>
        </r>
      </text>
    </comment>
    <comment ref="C43" authorId="0" shapeId="0">
      <text>
        <r>
          <rPr>
            <sz val="10"/>
            <color rgb="FF000000"/>
            <rFont val="Arial"/>
          </rPr>
          <t>Riverview, General Fund Expenses, Police Department, 2014 Proposed</t>
        </r>
      </text>
    </comment>
    <comment ref="C44" authorId="0" shapeId="0">
      <text>
        <r>
          <rPr>
            <sz val="10"/>
            <color rgb="FF000000"/>
            <rFont val="Arial"/>
          </rPr>
          <t>City of Rock Hill Fiscal Year 2015-2016 Budget, Police 2015-16 Request, p.29</t>
        </r>
      </text>
    </comment>
    <comment ref="D44" authorId="0" shapeId="0">
      <text>
        <r>
          <rPr>
            <sz val="10"/>
            <color rgb="FF000000"/>
            <rFont val="Arial"/>
          </rPr>
          <t>Rock Hill 2017 Budget pg 29</t>
        </r>
      </text>
    </comment>
    <comment ref="C45" authorId="0" shapeId="0">
      <text>
        <r>
          <rPr>
            <sz val="10"/>
            <color rgb="FF000000"/>
            <rFont val="Arial"/>
          </rPr>
          <t>City of St. Ann, Annual Budget, Police Dept. Expenses, 2014 Budget, p. 10</t>
        </r>
      </text>
    </comment>
    <comment ref="D45" authorId="0" shapeId="0">
      <text>
        <r>
          <rPr>
            <sz val="10"/>
            <color rgb="FF000000"/>
            <rFont val="Arial"/>
          </rPr>
          <t>St. Ann 2017 Budget pg 8</t>
        </r>
      </text>
    </comment>
    <comment ref="C46" authorId="0" shapeId="0">
      <text>
        <r>
          <rPr>
            <sz val="10"/>
            <color rgb="FF000000"/>
            <rFont val="Arial"/>
          </rPr>
          <t>City of St. John, Adopted Budget FY2015, Police Summary, p. 36</t>
        </r>
      </text>
    </comment>
    <comment ref="D46" authorId="0" shapeId="0">
      <text>
        <r>
          <rPr>
            <sz val="10"/>
            <color rgb="FF000000"/>
            <rFont val="Arial"/>
          </rPr>
          <t>St. John 2017 Budget pg 38</t>
        </r>
      </text>
    </comment>
    <comment ref="C47" authorId="0" shapeId="0">
      <text>
        <r>
          <rPr>
            <sz val="10"/>
            <color rgb="FF000000"/>
            <rFont val="Arial"/>
          </rPr>
          <t>Shrewsbury - General Fund Expenditures for Budget 2014 - Total Police Dept. Budget 2014</t>
        </r>
      </text>
    </comment>
    <comment ref="D47" authorId="0" shapeId="0">
      <text>
        <r>
          <rPr>
            <sz val="10"/>
            <color rgb="FF000000"/>
            <rFont val="Arial"/>
          </rPr>
          <t>Shrewsbury 2017 Budget pg 15</t>
        </r>
      </text>
    </comment>
    <comment ref="C48" authorId="0" shapeId="0">
      <text>
        <r>
          <rPr>
            <sz val="10"/>
            <color rgb="FF000000"/>
            <rFont val="Arial"/>
          </rPr>
          <t>St. Louis County 2015 Adopted Budget Summary Book ppg 128-9 (Table III-A)</t>
        </r>
      </text>
    </comment>
    <comment ref="D48" authorId="0" shapeId="0">
      <text>
        <r>
          <rPr>
            <sz val="10"/>
            <color rgb="FF000000"/>
            <rFont val="Arial"/>
          </rPr>
          <t>St. Louis County 2017 Adopted Budget pg 230</t>
        </r>
      </text>
    </comment>
    <comment ref="C49" authorId="0" shapeId="0">
      <text>
        <r>
          <rPr>
            <sz val="10"/>
            <color rgb="FF000000"/>
            <rFont val="Arial"/>
          </rPr>
          <t>St. Louis City 2015 Annual Operating Plan Summary Overview pg. S-44 (Sum of Police Department and Police Retirement system - All Funds)</t>
        </r>
      </text>
    </comment>
    <comment ref="D49" authorId="0" shapeId="0">
      <text>
        <r>
          <rPr>
            <sz val="10"/>
            <color rgb="FF000000"/>
            <rFont val="Arial"/>
          </rPr>
          <t>St. Louis City 2017 Annual Operating Plan Executive Summary pg S-49 (sum of police department and police retirement system)</t>
        </r>
      </text>
    </comment>
    <comment ref="C50" authorId="0" shapeId="0">
      <text>
        <r>
          <rPr>
            <sz val="10"/>
            <color rgb="FF000000"/>
            <rFont val="Arial"/>
          </rPr>
          <t>Sunset Hills Public Safety Budget, 2015 Budget</t>
        </r>
      </text>
    </comment>
    <comment ref="D50" authorId="0" shapeId="0">
      <text>
        <r>
          <rPr>
            <sz val="10"/>
            <color rgb="FF000000"/>
            <rFont val="Arial"/>
          </rPr>
          <t>Sunset Hills 2017 Budget PDF pg 8</t>
        </r>
      </text>
    </comment>
    <comment ref="C51" authorId="0" shapeId="0">
      <text>
        <r>
          <rPr>
            <sz val="10"/>
            <color rgb="FF000000"/>
            <rFont val="Arial"/>
          </rPr>
          <t>Town and Country, 2013 Budget, Sum: Total Police ($3,794,670), Police Capital Improvement Fund ($366,900), Security &amp; Training Fund: Police ($63,500)</t>
        </r>
      </text>
    </comment>
    <comment ref="D51" authorId="0" shapeId="0">
      <text>
        <r>
          <rPr>
            <sz val="10"/>
            <color rgb="FF000000"/>
            <rFont val="Arial"/>
          </rPr>
          <t>Town and Country 2017 Budget pg 13</t>
        </r>
      </text>
    </comment>
    <comment ref="C52" authorId="0" shapeId="0">
      <text>
        <r>
          <rPr>
            <sz val="10"/>
            <color rgb="FF000000"/>
            <rFont val="Arial"/>
          </rPr>
          <t>University City 2015 Adopted Budget pg. 89</t>
        </r>
      </text>
    </comment>
    <comment ref="D52" authorId="0" shapeId="0">
      <text>
        <r>
          <rPr>
            <sz val="10"/>
            <color rgb="FF000000"/>
            <rFont val="Arial"/>
          </rPr>
          <t>University City 2017 Budget pg 108</t>
        </r>
      </text>
    </comment>
    <comment ref="C53" authorId="0" shapeId="0">
      <text>
        <r>
          <rPr>
            <sz val="10"/>
            <color rgb="FF000000"/>
            <rFont val="Arial"/>
          </rPr>
          <t>Velda City 2014-2015 Budget pg  7</t>
        </r>
      </text>
    </comment>
    <comment ref="D53" authorId="0" shapeId="0">
      <text>
        <r>
          <rPr>
            <sz val="10"/>
            <color rgb="FF000000"/>
            <rFont val="Arial"/>
          </rPr>
          <t>Velda City 2016 Financial Report pg 9 (2016-17 Adopted figures)</t>
        </r>
      </text>
    </comment>
    <comment ref="C54" authorId="0" shapeId="0">
      <text>
        <r>
          <rPr>
            <sz val="10"/>
            <color rgb="FF000000"/>
            <rFont val="Arial"/>
          </rPr>
          <t>Warson Woods Police Expenditures (pdf pg 3)</t>
        </r>
      </text>
    </comment>
    <comment ref="D54" authorId="0" shapeId="0">
      <text>
        <r>
          <rPr>
            <sz val="10"/>
            <color rgb="FF000000"/>
            <rFont val="Arial"/>
          </rPr>
          <t>Warson Woods 2016 CAFR ppg 31 (Original Budgeted Amount)</t>
        </r>
      </text>
    </comment>
    <comment ref="C55" authorId="0" shapeId="0">
      <text>
        <r>
          <rPr>
            <sz val="10"/>
            <color rgb="FF000000"/>
            <rFont val="Arial"/>
          </rPr>
          <t>Webster Groves FY2015 Budget pg. V</t>
        </r>
      </text>
    </comment>
    <comment ref="D55" authorId="0" shapeId="0">
      <text>
        <r>
          <rPr>
            <sz val="10"/>
            <color rgb="FF000000"/>
            <rFont val="Arial"/>
          </rPr>
          <t>Webster Groves 2017 Budget pg 36 (Police and Police Shared Services)</t>
        </r>
      </text>
    </comment>
    <comment ref="C56" authorId="0" shapeId="0">
      <text>
        <r>
          <rPr>
            <sz val="10"/>
            <color rgb="FF000000"/>
            <rFont val="Arial"/>
          </rPr>
          <t>Woodson Terrace Police Budget (pdf pg 5)</t>
        </r>
      </text>
    </comment>
    <comment ref="D56" authorId="0" shapeId="0">
      <text>
        <r>
          <rPr>
            <sz val="10"/>
            <color rgb="FF000000"/>
            <rFont val="Arial"/>
          </rPr>
          <t>Woodson Terrace 2016-2017 Budget pg 1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2015 estimates available at: factfinder.census.gov</t>
        </r>
      </text>
    </comment>
    <comment ref="D1" authorId="0" shapeId="0">
      <text>
        <r>
          <rPr>
            <sz val="10"/>
            <color rgb="FF000000"/>
            <rFont val="Arial"/>
          </rPr>
          <t>OSCA - Office of State Courts Administrator</t>
        </r>
      </text>
    </comment>
    <comment ref="C2" authorId="0" shapeId="0">
      <text>
        <r>
          <rPr>
            <sz val="10"/>
            <color rgb="FF000000"/>
            <rFont val="Arial"/>
          </rPr>
          <t>Ballwin 2015 CAFR pg. 19</t>
        </r>
      </text>
    </comment>
    <comment ref="F2" authorId="0" shapeId="0">
      <text>
        <r>
          <rPr>
            <sz val="10"/>
            <color rgb="FF000000"/>
            <rFont val="Arial"/>
          </rPr>
          <t>Ballwin 2015 CAFR pg 43</t>
        </r>
      </text>
    </comment>
    <comment ref="C3" authorId="0" shapeId="0">
      <text>
        <r>
          <rPr>
            <sz val="10"/>
            <color rgb="FF000000"/>
            <rFont val="Arial"/>
          </rPr>
          <t>Bel-Nor Update Documents pg 5</t>
        </r>
      </text>
    </comment>
    <comment ref="F3" authorId="0" shapeId="0">
      <text>
        <r>
          <rPr>
            <sz val="10"/>
            <color rgb="FF000000"/>
            <rFont val="Arial"/>
          </rPr>
          <t>Bel-Nor Update Documents pg 5</t>
        </r>
      </text>
    </comment>
    <comment ref="F4" authorId="0" shapeId="0">
      <text>
        <r>
          <rPr>
            <sz val="10"/>
            <color rgb="FF000000"/>
            <rFont val="Arial"/>
          </rPr>
          <t>Bel-Ridge 2015 Financial Report pg 5</t>
        </r>
      </text>
    </comment>
    <comment ref="C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F5" authorId="0" shapeId="0">
      <text>
        <r>
          <rPr>
            <sz val="10"/>
            <color rgb="FF000000"/>
            <rFont val="Arial"/>
          </rPr>
          <t>Bella Villa 2015 CAFR pg. 7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F6" authorId="0" shapeId="0">
      <text>
        <r>
          <rPr>
            <sz val="10"/>
            <color rgb="FF000000"/>
            <rFont val="Arial"/>
          </rPr>
          <t>Bellefontaine Neighbors 2015 CAFR pg 13</t>
        </r>
      </text>
    </comment>
    <comment ref="C8" authorId="0" shapeId="0">
      <text>
        <r>
          <rPr>
            <sz val="10"/>
            <color rgb="FF000000"/>
            <rFont val="Arial"/>
          </rPr>
          <t>Berkeley 2015 CAFR pg 16</t>
        </r>
      </text>
    </comment>
    <comment ref="F8" authorId="0" shapeId="0">
      <text>
        <r>
          <rPr>
            <sz val="10"/>
            <color rgb="FF000000"/>
            <rFont val="Arial"/>
          </rPr>
          <t>Berkeley 2015 CAFR pg. 45</t>
        </r>
      </text>
    </comment>
    <comment ref="C9" authorId="0" shapeId="0">
      <text>
        <r>
          <rPr>
            <sz val="10"/>
            <color rgb="FF000000"/>
            <rFont val="Arial"/>
          </rPr>
          <t>Beverly Hills 2015 CAFR pg 10</t>
        </r>
      </text>
    </comment>
    <comment ref="F10" authorId="0" shapeId="0">
      <text>
        <r>
          <rPr>
            <sz val="10"/>
            <color rgb="FF000000"/>
            <rFont val="Arial"/>
          </rPr>
          <t>Black Jack 2016 pg 14 (court clerk)</t>
        </r>
      </text>
    </comment>
    <comment ref="C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F11" authorId="0" shapeId="0">
      <text>
        <r>
          <rPr>
            <sz val="10"/>
            <color rgb="FF000000"/>
            <rFont val="Arial"/>
          </rPr>
          <t>Breckenridge Hills 2015 CAFR pg 14</t>
        </r>
      </text>
    </comment>
    <comment ref="C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F12" authorId="0" shapeId="0">
      <text>
        <r>
          <rPr>
            <sz val="10"/>
            <color rgb="FF000000"/>
            <rFont val="Arial"/>
          </rPr>
          <t>Brentwood 2015 CAFR pg 17</t>
        </r>
      </text>
    </comment>
    <comment ref="C13" authorId="0" shapeId="0">
      <text>
        <r>
          <rPr>
            <sz val="10"/>
            <color rgb="FF000000"/>
            <rFont val="Arial"/>
          </rPr>
          <t>Bridgeton 2015 CAFR pg 19</t>
        </r>
      </text>
    </comment>
    <comment ref="F13" authorId="0" shapeId="0">
      <text>
        <r>
          <rPr>
            <sz val="10"/>
            <color rgb="FF000000"/>
            <rFont val="Arial"/>
          </rPr>
          <t>Bridgeton 2015 CAFR pg 50</t>
        </r>
      </text>
    </comment>
    <comment ref="C14" authorId="0" shapeId="0">
      <text>
        <r>
          <rPr>
            <sz val="10"/>
            <color rgb="FF000000"/>
            <rFont val="Arial"/>
          </rPr>
          <t>Calverton Park 2016 Financial Statement pg 9</t>
        </r>
      </text>
    </comment>
    <comment ref="F14" authorId="0" shapeId="0">
      <text>
        <r>
          <rPr>
            <sz val="10"/>
            <color rgb="FF000000"/>
            <rFont val="Arial"/>
          </rPr>
          <t>Calverton Park 2016 Financial Statement pages 5-6 (judicial and legal + court)</t>
        </r>
      </text>
    </comment>
    <comment ref="C15" authorId="0" shapeId="0">
      <text>
        <r>
          <rPr>
            <sz val="10"/>
            <color rgb="FF000000"/>
            <rFont val="Arial"/>
          </rPr>
          <t>Charlack 2015-2016 Financial Statements pg 7 (City Hall account)</t>
        </r>
      </text>
    </comment>
    <comment ref="F15" authorId="0" shapeId="0">
      <text>
        <r>
          <rPr>
            <sz val="10"/>
            <color rgb="FF000000"/>
            <rFont val="Arial"/>
          </rPr>
          <t>Charlack 2015-2016 Financial Statements pg 9 (Judge, prosecuting atty, and Rejis expenses)</t>
        </r>
      </text>
    </comment>
    <comment ref="C16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F16" authorId="0" shapeId="0">
      <text>
        <r>
          <rPr>
            <sz val="10"/>
            <color rgb="FF000000"/>
            <rFont val="Arial"/>
          </rPr>
          <t>Chesterfield 2015 CAFR pg 28</t>
        </r>
      </text>
    </comment>
    <comment ref="C17" authorId="0" shapeId="0">
      <text>
        <r>
          <rPr>
            <sz val="10"/>
            <color rgb="FF000000"/>
            <rFont val="Arial"/>
          </rPr>
          <t>Clarkson Valley 2016 CAFR pg 8</t>
        </r>
      </text>
    </comment>
    <comment ref="F17" authorId="0" shapeId="0">
      <text>
        <r>
          <rPr>
            <sz val="10"/>
            <color rgb="FF000000"/>
            <rFont val="Arial"/>
          </rPr>
          <t>Clarkson Valley 2016 CAFR pg 8</t>
        </r>
      </text>
    </comment>
    <comment ref="C18" authorId="0" shapeId="0">
      <text>
        <r>
          <rPr>
            <sz val="10"/>
            <color rgb="FF000000"/>
            <rFont val="Arial"/>
          </rPr>
          <t>Clayton 2015 CAFR pg 18</t>
        </r>
      </text>
    </comment>
    <comment ref="F18" authorId="0" shapeId="0">
      <text>
        <r>
          <rPr>
            <sz val="10"/>
            <color rgb="FF000000"/>
            <rFont val="Arial"/>
          </rPr>
          <t>Clayton 2015 CAFR pg 52</t>
        </r>
      </text>
    </comment>
    <comment ref="F19" authorId="0" shapeId="0">
      <text>
        <r>
          <rPr>
            <sz val="10"/>
            <color rgb="FF000000"/>
            <rFont val="Arial"/>
          </rPr>
          <t>Cool Valley 2015 CAFR pg. 14</t>
        </r>
      </text>
    </comment>
    <comment ref="C20" authorId="0" shapeId="0">
      <text>
        <r>
          <rPr>
            <sz val="10"/>
            <color rgb="FF000000"/>
            <rFont val="Arial"/>
          </rPr>
          <t>Country Club Hills 2016 Financial Statement pg 10</t>
        </r>
      </text>
    </comment>
    <comment ref="F20" authorId="0" shapeId="0">
      <text>
        <r>
          <rPr>
            <sz val="10"/>
            <color rgb="FF000000"/>
            <rFont val="Arial"/>
          </rPr>
          <t>Country Club Hills 2016 Financial Statement pg 6</t>
        </r>
      </text>
    </comment>
    <comment ref="C21" authorId="0" shapeId="0">
      <text>
        <r>
          <rPr>
            <sz val="10"/>
            <color rgb="FF000000"/>
            <rFont val="Arial"/>
          </rPr>
          <t>Crestwood 2015 CAFR pg. 17</t>
        </r>
      </text>
    </comment>
    <comment ref="F21" authorId="0" shapeId="0">
      <text>
        <r>
          <rPr>
            <sz val="10"/>
            <color rgb="FF000000"/>
            <rFont val="Arial"/>
          </rPr>
          <t>Crestwood 2015 CAFR pg. 44</t>
        </r>
      </text>
    </comment>
    <comment ref="C22" authorId="0" shapeId="0">
      <text>
        <r>
          <rPr>
            <sz val="10"/>
            <color rgb="FF000000"/>
            <rFont val="Arial"/>
          </rPr>
          <t>Creve Coeur 2015 CAFR pg 18</t>
        </r>
      </text>
    </comment>
    <comment ref="F22" authorId="0" shapeId="0">
      <text>
        <r>
          <rPr>
            <sz val="10"/>
            <color rgb="FF000000"/>
            <rFont val="Arial"/>
          </rPr>
          <t>Creve Coeur 2015 CAFR pg 55</t>
        </r>
      </text>
    </comment>
    <comment ref="C23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F23" authorId="0" shapeId="0">
      <text>
        <r>
          <rPr>
            <sz val="10"/>
            <color rgb="FF000000"/>
            <rFont val="Arial"/>
          </rPr>
          <t>Dellwood 2015 CAFR pg 12</t>
        </r>
      </text>
    </comment>
    <comment ref="C24" authorId="0" shapeId="0">
      <text>
        <r>
          <rPr>
            <sz val="10"/>
            <color rgb="FF000000"/>
            <rFont val="Arial"/>
          </rPr>
          <t>Des Peres 2015 CAFR pg 18</t>
        </r>
      </text>
    </comment>
    <comment ref="F24" authorId="0" shapeId="0">
      <text>
        <r>
          <rPr>
            <sz val="10"/>
            <color rgb="FF000000"/>
            <rFont val="Arial"/>
          </rPr>
          <t>Des Peres 2017 Budget pg 48</t>
        </r>
      </text>
    </comment>
    <comment ref="C25" authorId="0" shapeId="0">
      <text>
        <r>
          <rPr>
            <sz val="10"/>
            <color rgb="FF000000"/>
            <rFont val="Arial"/>
          </rPr>
          <t>Edmundson 2016 CAFR pg 6</t>
        </r>
      </text>
    </comment>
    <comment ref="F25" authorId="0" shapeId="0">
      <text>
        <r>
          <rPr>
            <sz val="10"/>
            <color rgb="FF000000"/>
            <rFont val="Arial"/>
          </rPr>
          <t>Edmundson 2016 CAFR pg. 22</t>
        </r>
      </text>
    </comment>
    <comment ref="C26" authorId="0" shapeId="0">
      <text>
        <r>
          <rPr>
            <sz val="10"/>
            <color rgb="FF000000"/>
            <rFont val="Arial"/>
          </rPr>
          <t>Ellisville 2015 CAFR pg 15</t>
        </r>
      </text>
    </comment>
    <comment ref="F26" authorId="0" shapeId="0">
      <text>
        <r>
          <rPr>
            <sz val="10"/>
            <color rgb="FF000000"/>
            <rFont val="Arial"/>
          </rPr>
          <t>Ellisville 2015 CAFR pg 15</t>
        </r>
      </text>
    </comment>
    <comment ref="C27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F27" authorId="0" shapeId="0">
      <text>
        <r>
          <rPr>
            <sz val="10"/>
            <color rgb="FF000000"/>
            <rFont val="Arial"/>
          </rPr>
          <t>Eureka 2016 CAFR pg. 14</t>
        </r>
      </text>
    </comment>
    <comment ref="C28" authorId="0" shapeId="0">
      <text>
        <r>
          <rPr>
            <sz val="10"/>
            <color rgb="FF000000"/>
            <rFont val="Arial"/>
          </rPr>
          <t>Fenton 2015 CAFR pg 17</t>
        </r>
      </text>
    </comment>
    <comment ref="F28" authorId="0" shapeId="0">
      <text>
        <r>
          <rPr>
            <sz val="10"/>
            <color rgb="FF000000"/>
            <rFont val="Arial"/>
          </rPr>
          <t>Fenton 2015 CAFR pg 38</t>
        </r>
      </text>
    </comment>
    <comment ref="C29" authorId="0" shapeId="0">
      <text>
        <r>
          <rPr>
            <sz val="10"/>
            <color rgb="FF000000"/>
            <rFont val="Arial"/>
          </rPr>
          <t>Ferguson 2015 CAFR pg 16</t>
        </r>
      </text>
    </comment>
    <comment ref="F29" authorId="0" shapeId="0">
      <text>
        <r>
          <rPr>
            <sz val="10"/>
            <color rgb="FF000000"/>
            <rFont val="Arial"/>
          </rPr>
          <t>Ferguson 2015 CAFR pg 51</t>
        </r>
      </text>
    </comment>
    <comment ref="C30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F30" authorId="0" shapeId="0">
      <text>
        <r>
          <rPr>
            <sz val="10"/>
            <color rgb="FF000000"/>
            <rFont val="Arial"/>
          </rPr>
          <t>Flordell Hills 2016 Financial Report pg. 1</t>
        </r>
      </text>
    </comment>
    <comment ref="C31" authorId="0" shapeId="0">
      <text>
        <r>
          <rPr>
            <sz val="10"/>
            <color rgb="FF000000"/>
            <rFont val="Arial"/>
          </rPr>
          <t>Florissant 2015 CAFR pg 18</t>
        </r>
      </text>
    </comment>
    <comment ref="F31" authorId="0" shapeId="0">
      <text>
        <r>
          <rPr>
            <sz val="10"/>
            <color rgb="FF000000"/>
            <rFont val="Arial"/>
          </rPr>
          <t>Florissant 2015 CAFR pg 45</t>
        </r>
      </text>
    </comment>
    <comment ref="C32" authorId="0" shapeId="0">
      <text>
        <r>
          <rPr>
            <sz val="10"/>
            <color rgb="FF000000"/>
            <rFont val="Arial"/>
          </rPr>
          <t>Frontenac 2015 CAFR pg 16</t>
        </r>
      </text>
    </comment>
    <comment ref="C33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F33" authorId="0" shapeId="0">
      <text>
        <r>
          <rPr>
            <sz val="10"/>
            <color rgb="FF000000"/>
            <rFont val="Arial"/>
          </rPr>
          <t>Glendale 2016 CAFR pg 16</t>
        </r>
      </text>
    </comment>
    <comment ref="C34" authorId="0" shapeId="0">
      <text>
        <r>
          <rPr>
            <sz val="10"/>
            <color rgb="FF000000"/>
            <rFont val="Arial"/>
          </rPr>
          <t>Grantwood Village 2015 CAFR pg 6</t>
        </r>
      </text>
    </comment>
    <comment ref="C35" authorId="0" shapeId="0">
      <text>
        <r>
          <rPr>
            <sz val="10"/>
            <color rgb="FF000000"/>
            <rFont val="Arial"/>
          </rPr>
          <t>Greendale 2015 CAFR pg 13</t>
        </r>
      </text>
    </comment>
    <comment ref="C36" authorId="0" shapeId="0">
      <text>
        <r>
          <rPr>
            <sz val="10"/>
            <color rgb="FF000000"/>
            <rFont val="Arial"/>
          </rPr>
          <t>Hanley Hills 2016 Financial Statement pg 9</t>
        </r>
      </text>
    </comment>
    <comment ref="C37" authorId="0" shapeId="0">
      <text>
        <r>
          <rPr>
            <sz val="10"/>
            <color rgb="FF000000"/>
            <rFont val="Arial"/>
          </rPr>
          <t>Hazelwood 2015 CAFR pg 16</t>
        </r>
      </text>
    </comment>
    <comment ref="F37" authorId="0" shapeId="0">
      <text>
        <r>
          <rPr>
            <sz val="10"/>
            <color rgb="FF000000"/>
            <rFont val="Arial"/>
          </rPr>
          <t>Hazelwood 2017 Budget pg 25 (2015 Actual)</t>
        </r>
      </text>
    </comment>
    <comment ref="C38" authorId="0" shapeId="0">
      <text>
        <r>
          <rPr>
            <sz val="10"/>
            <color rgb="FF000000"/>
            <rFont val="Arial"/>
          </rPr>
          <t>Hillsdale 2015 Financial Statement pg 6</t>
        </r>
      </text>
    </comment>
    <comment ref="C39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F39" authorId="0" shapeId="0">
      <text>
        <r>
          <rPr>
            <sz val="10"/>
            <color rgb="FF000000"/>
            <rFont val="Arial"/>
          </rPr>
          <t>Jennings 2015 CAFR pg. 13</t>
        </r>
      </text>
    </comment>
    <comment ref="C40" authorId="0" shapeId="0">
      <text>
        <r>
          <rPr>
            <sz val="10"/>
            <color rgb="FF000000"/>
            <rFont val="Arial"/>
          </rPr>
          <t>Kinloch 2016 Budget</t>
        </r>
      </text>
    </comment>
    <comment ref="C41" authorId="0" shapeId="0">
      <text>
        <r>
          <rPr>
            <sz val="10"/>
            <color rgb="FF000000"/>
            <rFont val="Arial"/>
          </rPr>
          <t>Kirkwood 2015 CAFR pg 22</t>
        </r>
      </text>
    </comment>
    <comment ref="F41" authorId="0" shapeId="0">
      <text>
        <r>
          <rPr>
            <sz val="10"/>
            <color rgb="FF000000"/>
            <rFont val="Arial"/>
          </rPr>
          <t>Kirkwood 2017 Adopted Budget pg 10 (2014/2015 Actual)</t>
        </r>
      </text>
    </comment>
    <comment ref="C42" authorId="0" shapeId="0">
      <text>
        <r>
          <rPr>
            <sz val="10"/>
            <color rgb="FF000000"/>
            <rFont val="Arial"/>
          </rPr>
          <t>Ladue 2015 CAFR pg 15</t>
        </r>
      </text>
    </comment>
    <comment ref="C43" authorId="0" shapeId="0">
      <text>
        <r>
          <rPr>
            <sz val="10"/>
            <color rgb="FF000000"/>
            <rFont val="Arial"/>
          </rPr>
          <t>Lakeshire 2016 Update Documents pg 4</t>
        </r>
      </text>
    </comment>
    <comment ref="F43" authorId="0" shapeId="0">
      <text>
        <r>
          <rPr>
            <sz val="10"/>
            <color rgb="FF000000"/>
            <rFont val="Arial"/>
          </rPr>
          <t>Lakeshire 2016 Update Documents pg 6</t>
        </r>
      </text>
    </comment>
    <comment ref="C44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F44" authorId="0" shapeId="0">
      <text>
        <r>
          <rPr>
            <sz val="10"/>
            <color rgb="FF000000"/>
            <rFont val="Arial"/>
          </rPr>
          <t>Manchester 2015 CAFR pg 17</t>
        </r>
      </text>
    </comment>
    <comment ref="C45" authorId="0" shapeId="0">
      <text>
        <r>
          <rPr>
            <sz val="10"/>
            <color rgb="FF000000"/>
            <rFont val="Arial"/>
          </rPr>
          <t>Maplewood 2015 CAFR pg 21</t>
        </r>
      </text>
    </comment>
    <comment ref="C46" authorId="0" shapeId="0">
      <text>
        <r>
          <rPr>
            <sz val="10"/>
            <color rgb="FF000000"/>
            <rFont val="Arial"/>
          </rPr>
          <t>Marlborough 2016 Financial Statement pg 6</t>
        </r>
      </text>
    </comment>
    <comment ref="C47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F47" authorId="0" shapeId="0">
      <text>
        <r>
          <rPr>
            <sz val="10"/>
            <color rgb="FF000000"/>
            <rFont val="Arial"/>
          </rPr>
          <t>Maryland Heights 2015 CAFR pg 21</t>
        </r>
      </text>
    </comment>
    <comment ref="C48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F48" authorId="0" shapeId="0">
      <text>
        <r>
          <rPr>
            <sz val="10"/>
            <color rgb="FF000000"/>
            <rFont val="Arial"/>
          </rPr>
          <t>Moline Acres 2015 CAFR pg 13</t>
        </r>
      </text>
    </comment>
    <comment ref="C49" authorId="0" shapeId="0">
      <text>
        <r>
          <rPr>
            <sz val="10"/>
            <color rgb="FF000000"/>
            <rFont val="Arial"/>
          </rPr>
          <t>Normandy 2016 CAFR pg 3</t>
        </r>
      </text>
    </comment>
    <comment ref="C50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F50" authorId="0" shapeId="0">
      <text>
        <r>
          <rPr>
            <sz val="10"/>
            <color rgb="FF000000"/>
            <rFont val="Arial"/>
          </rPr>
          <t>Northwoods 2015 CAFR pg 14</t>
        </r>
      </text>
    </comment>
    <comment ref="C51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F51" authorId="0" shapeId="0">
      <text>
        <r>
          <rPr>
            <sz val="10"/>
            <color rgb="FF000000"/>
            <rFont val="Arial"/>
          </rPr>
          <t>Oakland 2016 CAFR pg 11</t>
        </r>
      </text>
    </comment>
    <comment ref="C52" authorId="0" shapeId="0">
      <text>
        <r>
          <rPr>
            <sz val="10"/>
            <color rgb="FF000000"/>
            <rFont val="Arial"/>
          </rPr>
          <t>Olivette 2015 CAFR pg 16</t>
        </r>
      </text>
    </comment>
    <comment ref="C53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F53" authorId="0" shapeId="0">
      <text>
        <r>
          <rPr>
            <sz val="10"/>
            <color rgb="FF000000"/>
            <rFont val="Arial"/>
          </rPr>
          <t>Overland 2015 CAFR pg 8</t>
        </r>
      </text>
    </comment>
    <comment ref="C54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F54" authorId="0" shapeId="0">
      <text>
        <r>
          <rPr>
            <sz val="10"/>
            <color rgb="FF000000"/>
            <rFont val="Arial"/>
          </rPr>
          <t>Pacific 2016 CAFR pg 15</t>
        </r>
      </text>
    </comment>
    <comment ref="C55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F55" authorId="0" shapeId="0">
      <text>
        <r>
          <rPr>
            <sz val="10"/>
            <color rgb="FF000000"/>
            <rFont val="Arial"/>
          </rPr>
          <t>Pagedale 2015 CAFR pg 12</t>
        </r>
      </text>
    </comment>
    <comment ref="C56" authorId="0" shapeId="0">
      <text>
        <r>
          <rPr>
            <sz val="10"/>
            <color rgb="FF000000"/>
            <rFont val="Arial"/>
          </rPr>
          <t>Pasadena Hills 2015 CAFR pg 6</t>
        </r>
      </text>
    </comment>
    <comment ref="C57" authorId="0" shapeId="0">
      <text>
        <r>
          <rPr>
            <sz val="10"/>
            <color rgb="FF000000"/>
            <rFont val="Arial"/>
          </rPr>
          <t>Pasadena Park 2016 Financial Statement pg 2</t>
        </r>
      </text>
    </comment>
    <comment ref="F57" authorId="0" shapeId="0">
      <text>
        <r>
          <rPr>
            <sz val="10"/>
            <color rgb="FF000000"/>
            <rFont val="Arial"/>
          </rPr>
          <t>Pasadena Park 2016 Financial Statement pg 3 (judge and prosecuting attorney)</t>
        </r>
      </text>
    </comment>
    <comment ref="C58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F58" authorId="0" shapeId="0">
      <text>
        <r>
          <rPr>
            <sz val="10"/>
            <color rgb="FF000000"/>
            <rFont val="Arial"/>
          </rPr>
          <t>Pine Lawn 2016 CAFR pg 8</t>
        </r>
      </text>
    </comment>
    <comment ref="C59" authorId="0" shapeId="0">
      <text>
        <r>
          <rPr>
            <sz val="10"/>
            <color rgb="FF000000"/>
            <rFont val="Arial"/>
          </rPr>
          <t>Richmond Heights 2015 CAFR pg 20</t>
        </r>
      </text>
    </comment>
    <comment ref="F59" authorId="0" shapeId="0">
      <text>
        <r>
          <rPr>
            <sz val="10"/>
            <color rgb="FF000000"/>
            <rFont val="Arial"/>
          </rPr>
          <t>Richmond Heights 2016-2017 Budget pg 56 (2014-2015 Total Activity)</t>
        </r>
      </text>
    </comment>
    <comment ref="C60" authorId="0" shapeId="0">
      <text>
        <r>
          <rPr>
            <sz val="10"/>
            <color rgb="FF000000"/>
            <rFont val="Arial"/>
          </rPr>
          <t>Riverview 2015 CAFR pg 10</t>
        </r>
      </text>
    </comment>
    <comment ref="C61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F61" authorId="0" shapeId="0">
      <text>
        <r>
          <rPr>
            <sz val="10"/>
            <color rgb="FF000000"/>
            <rFont val="Arial"/>
          </rPr>
          <t>Rock Hill 2015 CAFR pg 15</t>
        </r>
      </text>
    </comment>
    <comment ref="C62" authorId="0" shapeId="0">
      <text>
        <r>
          <rPr>
            <sz val="10"/>
            <color rgb="FF000000"/>
            <rFont val="Arial"/>
          </rPr>
          <t>St. Ann 2015 CAFR pg 13</t>
        </r>
      </text>
    </comment>
    <comment ref="F62" authorId="0" shapeId="0">
      <text>
        <r>
          <rPr>
            <sz val="10"/>
            <color rgb="FF000000"/>
            <rFont val="Arial"/>
          </rPr>
          <t>St. Ann 2017 Budget pg 8</t>
        </r>
      </text>
    </comment>
    <comment ref="C63" authorId="0" shapeId="0">
      <text>
        <r>
          <rPr>
            <sz val="10"/>
            <color rgb="FF000000"/>
            <rFont val="Arial"/>
          </rPr>
          <t>St. John 2015 CAFR pg 15</t>
        </r>
      </text>
    </comment>
    <comment ref="F63" authorId="0" shapeId="0">
      <text>
        <r>
          <rPr>
            <sz val="10"/>
            <color rgb="FF000000"/>
            <rFont val="Arial"/>
          </rPr>
          <t>St. John 2017 Budget pg 93 (2015 Actuals)</t>
        </r>
      </text>
    </comment>
    <comment ref="C64" authorId="0" shapeId="0">
      <text>
        <r>
          <rPr>
            <sz val="10"/>
            <color rgb="FF000000"/>
            <rFont val="Arial"/>
          </rPr>
          <t>St. Louis City 2016 CAFR pg 25</t>
        </r>
      </text>
    </comment>
    <comment ref="F64" authorId="0" shapeId="0">
      <text>
        <r>
          <rPr>
            <sz val="10"/>
            <color rgb="FF000000"/>
            <rFont val="Arial"/>
          </rPr>
          <t>St. Louis City 2016 CAFR pg 143</t>
        </r>
      </text>
    </comment>
    <comment ref="C65" authorId="0" shapeId="0">
      <text>
        <r>
          <rPr>
            <sz val="10"/>
            <color rgb="FF000000"/>
            <rFont val="Arial"/>
          </rPr>
          <t>Shrewsbury 2015 CAFR pg 15</t>
        </r>
      </text>
    </comment>
    <comment ref="F65" authorId="0" shapeId="0">
      <text>
        <r>
          <rPr>
            <sz val="10"/>
            <color rgb="FF000000"/>
            <rFont val="Arial"/>
          </rPr>
          <t>Shrewsbury 2017 Budget pg 62 (2015 Actual)</t>
        </r>
      </text>
    </comment>
    <comment ref="C66" authorId="0" shapeId="0">
      <text>
        <r>
          <rPr>
            <sz val="10"/>
            <color rgb="FF000000"/>
            <rFont val="Arial"/>
          </rPr>
          <t>St. Louis County 2015 CAFR pg 24</t>
        </r>
      </text>
    </comment>
    <comment ref="F66" authorId="0" shapeId="0">
      <text>
        <r>
          <rPr>
            <sz val="10"/>
            <color rgb="FF000000"/>
            <rFont val="Arial"/>
          </rPr>
          <t>St. Louis County 2015 CAFR pg 125</t>
        </r>
      </text>
    </comment>
    <comment ref="C67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F67" authorId="0" shapeId="0">
      <text>
        <r>
          <rPr>
            <sz val="10"/>
            <color rgb="FF000000"/>
            <rFont val="Arial"/>
          </rPr>
          <t>Sunset Hills 2015 CAFR pg 13</t>
        </r>
      </text>
    </comment>
    <comment ref="C68" authorId="0" shapeId="0">
      <text>
        <r>
          <rPr>
            <sz val="10"/>
            <color rgb="FF000000"/>
            <rFont val="Arial"/>
          </rPr>
          <t>Sycamore Hills 2015-2016 Financial Report pg 3</t>
        </r>
      </text>
    </comment>
    <comment ref="C69" authorId="0" shapeId="0">
      <text>
        <r>
          <rPr>
            <sz val="10"/>
            <color rgb="FF000000"/>
            <rFont val="Arial"/>
          </rPr>
          <t>Town &amp; Country 2015 CAFR pg 24</t>
        </r>
      </text>
    </comment>
    <comment ref="F69" authorId="0" shapeId="0">
      <text>
        <r>
          <rPr>
            <sz val="10"/>
            <color rgb="FF000000"/>
            <rFont val="Arial"/>
          </rPr>
          <t>Town &amp; Country 2015 CAFR pg 44</t>
        </r>
      </text>
    </comment>
    <comment ref="C70" authorId="0" shapeId="0">
      <text>
        <r>
          <rPr>
            <sz val="10"/>
            <color rgb="FF000000"/>
            <rFont val="Arial"/>
          </rPr>
          <t>University City 2015 CAFR pg 20</t>
        </r>
      </text>
    </comment>
    <comment ref="F70" authorId="0" shapeId="0">
      <text>
        <r>
          <rPr>
            <sz val="10"/>
            <color rgb="FF000000"/>
            <rFont val="Arial"/>
          </rPr>
          <t>University City 2015 CAFR pg 61</t>
        </r>
      </text>
    </comment>
    <comment ref="C71" authorId="0" shapeId="0">
      <text>
        <r>
          <rPr>
            <sz val="10"/>
            <color rgb="FF000000"/>
            <rFont val="Arial"/>
          </rPr>
          <t>Uplands Park 2016 Financial Statement pg 1</t>
        </r>
      </text>
    </comment>
    <comment ref="C72" authorId="0" shapeId="0">
      <text>
        <r>
          <rPr>
            <sz val="10"/>
            <color rgb="FF000000"/>
            <rFont val="Arial"/>
          </rPr>
          <t>Valley Park 2016 CAFR pg 10</t>
        </r>
      </text>
    </comment>
    <comment ref="C73" authorId="0" shapeId="0">
      <text>
        <r>
          <rPr>
            <sz val="10"/>
            <color rgb="FF000000"/>
            <rFont val="Arial"/>
          </rPr>
          <t>Velda City 2016 Financial Report pg 3</t>
        </r>
      </text>
    </comment>
    <comment ref="F73" authorId="0" shapeId="0">
      <text>
        <r>
          <rPr>
            <sz val="10"/>
            <color rgb="FF000000"/>
            <rFont val="Arial"/>
          </rPr>
          <t>Velda City 2016 Financial Statement pg 6</t>
        </r>
      </text>
    </comment>
    <comment ref="C74" authorId="0" shapeId="0">
      <text>
        <r>
          <rPr>
            <sz val="10"/>
            <color rgb="FF000000"/>
            <rFont val="Arial"/>
          </rPr>
          <t>Velda Village HIlls 2016 Budget pg 1</t>
        </r>
      </text>
    </comment>
    <comment ref="F74" authorId="0" shapeId="0">
      <text>
        <r>
          <rPr>
            <sz val="10"/>
            <color rgb="FF000000"/>
            <rFont val="Arial"/>
          </rPr>
          <t>Velda Village Hills 2016 Budget pg 3</t>
        </r>
      </text>
    </comment>
    <comment ref="C75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F75" authorId="0" shapeId="0">
      <text>
        <r>
          <rPr>
            <sz val="10"/>
            <color rgb="FF000000"/>
            <rFont val="Arial"/>
          </rPr>
          <t>Vinita Park 2016 CAFR pg 6</t>
        </r>
      </text>
    </comment>
    <comment ref="C76" authorId="0" shapeId="0">
      <text>
        <r>
          <rPr>
            <sz val="10"/>
            <color rgb="FF000000"/>
            <rFont val="Arial"/>
          </rPr>
          <t>Vinita Terrace 2015-2016 Financial Report pg 3</t>
        </r>
      </text>
    </comment>
    <comment ref="F76" authorId="0" shapeId="0">
      <text>
        <r>
          <rPr>
            <sz val="10"/>
            <color rgb="FF000000"/>
            <rFont val="Arial"/>
          </rPr>
          <t>Vinita Terrace 2015-2016 Financial Report pg 3</t>
        </r>
      </text>
    </comment>
    <comment ref="C77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F77" authorId="0" shapeId="0">
      <text>
        <r>
          <rPr>
            <sz val="10"/>
            <color rgb="FF000000"/>
            <rFont val="Arial"/>
          </rPr>
          <t>Warson Woods 2016 CAFR pg 13</t>
        </r>
      </text>
    </comment>
    <comment ref="C78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F78" authorId="0" shapeId="0">
      <text>
        <r>
          <rPr>
            <sz val="10"/>
            <color rgb="FF000000"/>
            <rFont val="Arial"/>
          </rPr>
          <t>Webster Groves 2015 CAFR pg 18</t>
        </r>
      </text>
    </comment>
    <comment ref="C79" authorId="0" shapeId="0">
      <text>
        <r>
          <rPr>
            <sz val="10"/>
            <color rgb="FF000000"/>
            <rFont val="Arial"/>
          </rPr>
          <t>Wellston 2015 Financial Report pg  4-15 (sum of monthly general account revenues)</t>
        </r>
      </text>
    </comment>
    <comment ref="C80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F80" authorId="0" shapeId="0">
      <text>
        <r>
          <rPr>
            <sz val="10"/>
            <color rgb="FF000000"/>
            <rFont val="Arial"/>
          </rPr>
          <t>Wildwood 2015 CAFR pg 20</t>
        </r>
      </text>
    </comment>
    <comment ref="C81" authorId="0" shapeId="0">
      <text>
        <r>
          <rPr>
            <sz val="10"/>
            <color rgb="FF000000"/>
            <rFont val="Arial"/>
          </rPr>
          <t>Winchester 2016 CAFR pg 11</t>
        </r>
      </text>
    </comment>
    <comment ref="F81" authorId="0" shapeId="0">
      <text>
        <r>
          <rPr>
            <sz val="10"/>
            <color rgb="FF000000"/>
            <rFont val="Arial"/>
          </rPr>
          <t>Winchester 2016 CAFR pg 27 (Court reporter and legal services)</t>
        </r>
      </text>
    </comment>
    <comment ref="C82" authorId="0" shapeId="0">
      <text>
        <r>
          <rPr>
            <sz val="10"/>
            <color rgb="FF000000"/>
            <rFont val="Arial"/>
          </rPr>
          <t>Woodson Terrace 2016 CAFR pg 16</t>
        </r>
      </text>
    </comment>
    <comment ref="F82" authorId="0" shapeId="0">
      <text>
        <r>
          <rPr>
            <sz val="10"/>
            <color rgb="FF000000"/>
            <rFont val="Arial"/>
          </rPr>
          <t>Woodson Terrace 2016 CAFR pg 16</t>
        </r>
      </text>
    </comment>
  </commentList>
</comments>
</file>

<file path=xl/sharedStrings.xml><?xml version="1.0" encoding="utf-8"?>
<sst xmlns="http://schemas.openxmlformats.org/spreadsheetml/2006/main" count="2004" uniqueCount="525">
  <si>
    <t>MUNICIPALITY</t>
  </si>
  <si>
    <t>POPULATION</t>
  </si>
  <si>
    <t>TOTAL REVENUE</t>
  </si>
  <si>
    <t>TOTAL EXPENDITURES</t>
  </si>
  <si>
    <t>INITIAL TOTAL REVENUE</t>
  </si>
  <si>
    <t>PROPERTY TAX REVENUE</t>
  </si>
  <si>
    <t>UPDATED TOTAL REVENUE</t>
  </si>
  <si>
    <t>TOP EXPENDITURE CATEGORY</t>
  </si>
  <si>
    <t>PROPERTY TAX % OF TOTAL REVENUE</t>
  </si>
  <si>
    <t>DIFFERENCE</t>
  </si>
  <si>
    <t>SALES TAX REVENUE</t>
  </si>
  <si>
    <t>% CHANGE</t>
  </si>
  <si>
    <t>SALES TAX % OF TOTAL REVENUE</t>
  </si>
  <si>
    <t>INITIAL PROPERTY TAX REVENUE</t>
  </si>
  <si>
    <t>GROSS UTILITY RECEIPTS</t>
  </si>
  <si>
    <t>GROSS UTILITY % OF TOTAL REVENUE</t>
  </si>
  <si>
    <t>UPDATED PROPERTY TAX REVENUE</t>
  </si>
  <si>
    <t>COURT FINES AND FEES REVENUE (CAFR)</t>
  </si>
  <si>
    <t>COURT FINES AND FEES % OF TOTAL REVENUE</t>
  </si>
  <si>
    <t>INITIAL SALES TAX REVENUE</t>
  </si>
  <si>
    <t>UPDATED SALES TAX REVENUE</t>
  </si>
  <si>
    <t>INITIAL UTILITY GROSS RECEIPTS REVENUE</t>
  </si>
  <si>
    <t>UPDATED GROSS UTILITY RECEIPTS</t>
  </si>
  <si>
    <t>INITIAL COURT FINES AND FEES REVENUE</t>
  </si>
  <si>
    <t>UPDATED COURT FINES AND FEES REVENUE (CAFR)</t>
  </si>
  <si>
    <t>TOP EXPENDITURE</t>
  </si>
  <si>
    <t xml:space="preserve">TOP EXPENDITURE % OF TOTAL </t>
  </si>
  <si>
    <t>Ballwin</t>
  </si>
  <si>
    <t>2ND EXPENDITURE CATEGORY</t>
  </si>
  <si>
    <t>2ND EXPENDITURE</t>
  </si>
  <si>
    <t xml:space="preserve">2ND EXPENDITURE % OF TOTAL </t>
  </si>
  <si>
    <t>3RD EXPENDITURE CATEGORY</t>
  </si>
  <si>
    <t>3RD EXPENDITURE</t>
  </si>
  <si>
    <t xml:space="preserve">3RD EXPENDITURE % OF TOTAL </t>
  </si>
  <si>
    <t>ADMINISTRATION EXPENDITURE</t>
  </si>
  <si>
    <t>ADMINISTRATION % OF TOTAL EXPENDITURES</t>
  </si>
  <si>
    <t>Police</t>
  </si>
  <si>
    <t>Parks &amp; Recreation</t>
  </si>
  <si>
    <t>Public Works</t>
  </si>
  <si>
    <t>Bel-Nor</t>
  </si>
  <si>
    <t>Salary &amp; Wages</t>
  </si>
  <si>
    <t>Bel-Ridge</t>
  </si>
  <si>
    <t>Operating Expenses</t>
  </si>
  <si>
    <t>Bella Villa</t>
  </si>
  <si>
    <t>Administration</t>
  </si>
  <si>
    <t>Highways and streets</t>
  </si>
  <si>
    <t>Bellefontaine Neighbors</t>
  </si>
  <si>
    <t>Municipal Court</t>
  </si>
  <si>
    <t>Bellerive Acres</t>
  </si>
  <si>
    <t>Information Not Provided</t>
  </si>
  <si>
    <t>Berkeley</t>
  </si>
  <si>
    <t>Habilitation</t>
  </si>
  <si>
    <t>Public Safety</t>
  </si>
  <si>
    <t>Beverly Hills</t>
  </si>
  <si>
    <t>General Government</t>
  </si>
  <si>
    <t>Black Jack</t>
  </si>
  <si>
    <t>Payroll and benefits</t>
  </si>
  <si>
    <t>Office Expenses</t>
  </si>
  <si>
    <t>Capital Outlay</t>
  </si>
  <si>
    <t>Breckenridge Hills</t>
  </si>
  <si>
    <t>Brentwood</t>
  </si>
  <si>
    <t>Bridgeton</t>
  </si>
  <si>
    <t>Debt Service</t>
  </si>
  <si>
    <t>Calverton Park</t>
  </si>
  <si>
    <t>Champ</t>
  </si>
  <si>
    <t>Charlack</t>
  </si>
  <si>
    <t>Insurance</t>
  </si>
  <si>
    <t>Chesterfield</t>
  </si>
  <si>
    <t>Clarkson Valley</t>
  </si>
  <si>
    <t>Engineering</t>
  </si>
  <si>
    <t>Insuance</t>
  </si>
  <si>
    <t>Clayton</t>
  </si>
  <si>
    <t>Salaries</t>
  </si>
  <si>
    <t>Cool Valley</t>
  </si>
  <si>
    <t>Country Club Hills</t>
  </si>
  <si>
    <t>Country Life Acres</t>
  </si>
  <si>
    <t>Sanitation</t>
  </si>
  <si>
    <t>Crestwood</t>
  </si>
  <si>
    <t>Creve Coeur</t>
  </si>
  <si>
    <t>Crystal Lake Park</t>
  </si>
  <si>
    <t>Dellwood</t>
  </si>
  <si>
    <t>Des Peres</t>
  </si>
  <si>
    <t>Economic Development</t>
  </si>
  <si>
    <t>Edmundson</t>
  </si>
  <si>
    <t>Fire</t>
  </si>
  <si>
    <t>Solid Waste Management</t>
  </si>
  <si>
    <t>Ellisville</t>
  </si>
  <si>
    <t>Breakdown of sales and property taxes not provided</t>
  </si>
  <si>
    <t>Eureka</t>
  </si>
  <si>
    <t>Police &amp; Municipal Courts</t>
  </si>
  <si>
    <t>Fenton</t>
  </si>
  <si>
    <t>Ferguson</t>
  </si>
  <si>
    <t>Flordell Hills</t>
  </si>
  <si>
    <t>Capital Improvements</t>
  </si>
  <si>
    <t>Breakdown of taxes not provided</t>
  </si>
  <si>
    <t>Florissant</t>
  </si>
  <si>
    <t>Recreation Center</t>
  </si>
  <si>
    <t>Frontenac</t>
  </si>
  <si>
    <t>Glen Echo Park</t>
  </si>
  <si>
    <t>Parks and Recreation</t>
  </si>
  <si>
    <t>Glendale</t>
  </si>
  <si>
    <t>Grantwood Village</t>
  </si>
  <si>
    <t>No Breakdown Provided</t>
  </si>
  <si>
    <t>Green Park</t>
  </si>
  <si>
    <t>Administrative</t>
  </si>
  <si>
    <t>Greendale</t>
  </si>
  <si>
    <t>Park Department</t>
  </si>
  <si>
    <t>Hanley Hills</t>
  </si>
  <si>
    <t>Hazelwood</t>
  </si>
  <si>
    <t>Hillsdale</t>
  </si>
  <si>
    <t>Capital Outlays</t>
  </si>
  <si>
    <t>Huntleigh</t>
  </si>
  <si>
    <t>Jennings</t>
  </si>
  <si>
    <t>Court Expenses</t>
  </si>
  <si>
    <t>Kinloch</t>
  </si>
  <si>
    <t>Kirkwood</t>
  </si>
  <si>
    <t>Culture and Recreation</t>
  </si>
  <si>
    <t>Ladue</t>
  </si>
  <si>
    <t>Lakeshire</t>
  </si>
  <si>
    <t xml:space="preserve">Police </t>
  </si>
  <si>
    <t>Mackenzie</t>
  </si>
  <si>
    <t>Manchester</t>
  </si>
  <si>
    <t>Fire Department</t>
  </si>
  <si>
    <t>Maplewood</t>
  </si>
  <si>
    <t>Police Department</t>
  </si>
  <si>
    <t>Roads and Bridges</t>
  </si>
  <si>
    <t>Marlborough</t>
  </si>
  <si>
    <t>Police protection</t>
  </si>
  <si>
    <t>Maryland Heights</t>
  </si>
  <si>
    <t>Police and Court</t>
  </si>
  <si>
    <t>Moline Acres</t>
  </si>
  <si>
    <t>Normandy</t>
  </si>
  <si>
    <t>Highways and Streets</t>
  </si>
  <si>
    <t>Northwoods</t>
  </si>
  <si>
    <t>Fire and ambulance</t>
  </si>
  <si>
    <t>Norwood Court</t>
  </si>
  <si>
    <t>Oakland</t>
  </si>
  <si>
    <t>Streets</t>
  </si>
  <si>
    <t>Olivette</t>
  </si>
  <si>
    <t>Overland</t>
  </si>
  <si>
    <t>Police, Fire &amp; EMS</t>
  </si>
  <si>
    <t>Professional Fees</t>
  </si>
  <si>
    <t>Public Offical Bonds</t>
  </si>
  <si>
    <t>Pacific</t>
  </si>
  <si>
    <t>Public Safety - Police</t>
  </si>
  <si>
    <t>Pagedale</t>
  </si>
  <si>
    <t>Pasadena Hills</t>
  </si>
  <si>
    <t>Public Works/Streets</t>
  </si>
  <si>
    <t>Pasadena Park</t>
  </si>
  <si>
    <t>FIre</t>
  </si>
  <si>
    <t>Pine Lawn</t>
  </si>
  <si>
    <t>Richmond Heights</t>
  </si>
  <si>
    <t>Riverview</t>
  </si>
  <si>
    <t>Streets Department</t>
  </si>
  <si>
    <t>General Administration</t>
  </si>
  <si>
    <t>Rock Hill</t>
  </si>
  <si>
    <t>Saint Ann</t>
  </si>
  <si>
    <t>Trash Collection</t>
  </si>
  <si>
    <t>Police Services</t>
  </si>
  <si>
    <t>Saint John</t>
  </si>
  <si>
    <t>Saint Louis City</t>
  </si>
  <si>
    <t>Shrewsbury</t>
  </si>
  <si>
    <t>STL County</t>
  </si>
  <si>
    <t>Sunset Hills</t>
  </si>
  <si>
    <t>Trash Hauling</t>
  </si>
  <si>
    <t>Sycamore Hills</t>
  </si>
  <si>
    <t>Town &amp; Country</t>
  </si>
  <si>
    <t>Twin Oaks</t>
  </si>
  <si>
    <t>University City</t>
  </si>
  <si>
    <t>Contract Services</t>
  </si>
  <si>
    <t>Uplands Park</t>
  </si>
  <si>
    <t>Police services</t>
  </si>
  <si>
    <t>Valley Park</t>
  </si>
  <si>
    <t>Street and Property Maintenance</t>
  </si>
  <si>
    <t>Velda City</t>
  </si>
  <si>
    <t>Engineering/landscaping</t>
  </si>
  <si>
    <t>Velda Village Hills</t>
  </si>
  <si>
    <t>Fire and police protection</t>
  </si>
  <si>
    <t>Vinita Park</t>
  </si>
  <si>
    <t>Police department</t>
  </si>
  <si>
    <t>Vinita Terrace</t>
  </si>
  <si>
    <t>Warson Woods</t>
  </si>
  <si>
    <t>Street Department</t>
  </si>
  <si>
    <t>Webster Groves</t>
  </si>
  <si>
    <t>Wellston</t>
  </si>
  <si>
    <t>Breakdown not provided</t>
  </si>
  <si>
    <t>Housing and sanitation</t>
  </si>
  <si>
    <t>Westwood</t>
  </si>
  <si>
    <t>Information not provided</t>
  </si>
  <si>
    <t>Wilbur Park</t>
  </si>
  <si>
    <t>Wildwood</t>
  </si>
  <si>
    <t>Winchester</t>
  </si>
  <si>
    <t>Trash</t>
  </si>
  <si>
    <t>Woodson Terrace</t>
  </si>
  <si>
    <t>Courts</t>
  </si>
  <si>
    <t>TOTAL</t>
  </si>
  <si>
    <t>N/A</t>
  </si>
  <si>
    <t>AVERAGE</t>
  </si>
  <si>
    <t>Debt Services</t>
  </si>
  <si>
    <t>MEDIAN</t>
  </si>
  <si>
    <t>Projects</t>
  </si>
  <si>
    <t>Community Development</t>
  </si>
  <si>
    <t>Public works and planning</t>
  </si>
  <si>
    <t xml:space="preserve">Fire and ambulance </t>
  </si>
  <si>
    <t>Transportation</t>
  </si>
  <si>
    <t>Capital outlay</t>
  </si>
  <si>
    <t>Parks and recreation</t>
  </si>
  <si>
    <t>Refuse Collection</t>
  </si>
  <si>
    <t>Fire and ambulance services</t>
  </si>
  <si>
    <t>Parks</t>
  </si>
  <si>
    <t>Office Staff</t>
  </si>
  <si>
    <t>Board/Trustees</t>
  </si>
  <si>
    <t>City Hall</t>
  </si>
  <si>
    <t>Judicial</t>
  </si>
  <si>
    <t>Street Dept</t>
  </si>
  <si>
    <t>Court</t>
  </si>
  <si>
    <t>Rubbish Expense</t>
  </si>
  <si>
    <t>Police Contract</t>
  </si>
  <si>
    <t>Trustee Fees</t>
  </si>
  <si>
    <t>Streets and Sewer</t>
  </si>
  <si>
    <t>FIRE DISTRICT</t>
  </si>
  <si>
    <t>OTHER REVENUE</t>
  </si>
  <si>
    <t>Affton Fire Protection District</t>
  </si>
  <si>
    <t>Black Jack Fire Protection District</t>
  </si>
  <si>
    <t>Community Fire Protection District</t>
  </si>
  <si>
    <t xml:space="preserve">Creve Coeur Fire Protection District </t>
  </si>
  <si>
    <t>Eureka Fire Protection District</t>
  </si>
  <si>
    <t>Fenton Fire Protection District</t>
  </si>
  <si>
    <t>Florissant Valley Fire Protection District</t>
  </si>
  <si>
    <t>Kinloch Fire Protection District</t>
  </si>
  <si>
    <t xml:space="preserve">Lemay Fire Protection District </t>
  </si>
  <si>
    <t>Maryland Heights Fire Protection District</t>
  </si>
  <si>
    <t>Mehlville Fire Protection District</t>
  </si>
  <si>
    <t>Metro North Fire Protection District</t>
  </si>
  <si>
    <t>Metro West Fire Protection District</t>
  </si>
  <si>
    <t>Mid-County Fire Protection District</t>
  </si>
  <si>
    <t>Monarch Fire Protection District</t>
  </si>
  <si>
    <t>Northeast Fire Protection District</t>
  </si>
  <si>
    <t xml:space="preserve">Pattonville Fire Protection District </t>
  </si>
  <si>
    <t>Riverview Fire Protection District</t>
  </si>
  <si>
    <t>Robertson Fire Protection District</t>
  </si>
  <si>
    <t xml:space="preserve">Spanish Lake Fire Protection District </t>
  </si>
  <si>
    <t>Valley Park Fire Protection District</t>
  </si>
  <si>
    <t>West County EMS District</t>
  </si>
  <si>
    <t>West Overland Fire Protection District</t>
  </si>
  <si>
    <t>INITIAL TOTAL EXPENDITURES</t>
  </si>
  <si>
    <t>UPDATED TOTAL EXPENDITURES</t>
  </si>
  <si>
    <t>INITIAL ADMINISTRATION EXPENDITURES</t>
  </si>
  <si>
    <t>UPDATED ADMINISTRATION EXPENDITURE</t>
  </si>
  <si>
    <t>POLICE DEPARTMENT</t>
  </si>
  <si>
    <t>MUNICIPALITIES PATROLLED</t>
  </si>
  <si>
    <t>INITIAL DEPARTMENT BUDGET</t>
  </si>
  <si>
    <t>UPDATED DEPARTMENT BUDGET</t>
  </si>
  <si>
    <t>BALLWIN PD</t>
  </si>
  <si>
    <t>BEL-NOR PD</t>
  </si>
  <si>
    <t>Breakdown Not Provided</t>
  </si>
  <si>
    <t>BEL-RIDGE PD</t>
  </si>
  <si>
    <t>BELLA VILLA PD</t>
  </si>
  <si>
    <t>BELLEFONTAINE NEIGHBORS PD</t>
  </si>
  <si>
    <t>Records Not Kept</t>
  </si>
  <si>
    <t>BERKELEY PD</t>
  </si>
  <si>
    <t>BRECKENRIDGE HILLS PD</t>
  </si>
  <si>
    <t>Breckenridge HIlls</t>
  </si>
  <si>
    <t>BRENTWOOD PD</t>
  </si>
  <si>
    <t>BRIDGETON PD</t>
  </si>
  <si>
    <t>CALVERTON PARK PD</t>
  </si>
  <si>
    <t>CHESTERFIELD PD</t>
  </si>
  <si>
    <t>CLAYTON PD</t>
  </si>
  <si>
    <t>COUNTRY CLUB HILLS PD</t>
  </si>
  <si>
    <t>CRESTWOOD PD</t>
  </si>
  <si>
    <t>CREVE COEUR PD</t>
  </si>
  <si>
    <t>DES PERES PD</t>
  </si>
  <si>
    <t>EDMUNDSON PD</t>
  </si>
  <si>
    <t>ELLISVILLE PD</t>
  </si>
  <si>
    <t>EUREKA PD</t>
  </si>
  <si>
    <t>FERGUSON PD</t>
  </si>
  <si>
    <t>FLORISSANT PD</t>
  </si>
  <si>
    <t>FRONTENAC PD</t>
  </si>
  <si>
    <t>Frontenac, Crystal Lake Park, Huntleigh, Westwood</t>
  </si>
  <si>
    <t>GLENDALE PE</t>
  </si>
  <si>
    <t>HAZELWOOD PD</t>
  </si>
  <si>
    <t>HILLSDALE PD</t>
  </si>
  <si>
    <t>KINLOCH PD</t>
  </si>
  <si>
    <t>KIRKWOOD PD</t>
  </si>
  <si>
    <t>Kirkwood, Oakland</t>
  </si>
  <si>
    <t>LADUE PD</t>
  </si>
  <si>
    <t>LAKESHIRE PD</t>
  </si>
  <si>
    <t>MANCHESTER PD</t>
  </si>
  <si>
    <t>MAPLEWOOD PD</t>
  </si>
  <si>
    <t>MARYLAND HEIGHTS PD</t>
  </si>
  <si>
    <t>MOLINE ACRES PD</t>
  </si>
  <si>
    <t>NORMANDY PD</t>
  </si>
  <si>
    <t>Normandy, Bellerive Acres, Cool Valley, Glen Echo Park, Greendale, Pasadena Hills, Pasadena Park</t>
  </si>
  <si>
    <t>NORTH COUNTY POLICE COOPERATIVE</t>
  </si>
  <si>
    <t>Beverly HIlls, Charlack, Pine Lawn, Velda Village Hills, Vinita Park, Vinita Terrace, Wellston</t>
  </si>
  <si>
    <t>NORTHWOODS PD</t>
  </si>
  <si>
    <t>OLIVETTE PD</t>
  </si>
  <si>
    <t>OVERLAND PD</t>
  </si>
  <si>
    <t>PACIFIC PD</t>
  </si>
  <si>
    <t>PAGEDALE PD</t>
  </si>
  <si>
    <t>RICHMOND HEIGHTS PD</t>
  </si>
  <si>
    <t>RIVERVIEW PD</t>
  </si>
  <si>
    <t>ROCK HILL PD</t>
  </si>
  <si>
    <t>SAINT ANN PD</t>
  </si>
  <si>
    <t>St. Ann</t>
  </si>
  <si>
    <t>SAINT JOHN PD</t>
  </si>
  <si>
    <t>St. John, Sycamore Hills</t>
  </si>
  <si>
    <t>SHREWSURY PD</t>
  </si>
  <si>
    <t>Shrewsbury, Mackenzie</t>
  </si>
  <si>
    <t>ST. LOUIS COUNTY PD</t>
  </si>
  <si>
    <t>Black Jack, Clarkson Valley, Dellwood, Fenton, Grantwood Village, Green Park, Hanley Hills, Jennings, Marlborough, Norwood Court, Twin Oaks, Uplands Park, Valley Park, Wilbur Park, Wildwood, WInchester</t>
  </si>
  <si>
    <t>ST. LOUIS METROPOLITAN PD</t>
  </si>
  <si>
    <t>St. Louis City</t>
  </si>
  <si>
    <t>SUNSET HILLS PD</t>
  </si>
  <si>
    <t>TOWN AND COUNTRY PD</t>
  </si>
  <si>
    <t>Town &amp; Country, Country Life Acres</t>
  </si>
  <si>
    <t>UNIVERSITY CITY PD</t>
  </si>
  <si>
    <t>VELDA CITY PD</t>
  </si>
  <si>
    <t>Velda City, Flordell Hills</t>
  </si>
  <si>
    <t>WARSON WOODS PD</t>
  </si>
  <si>
    <t>WEBSTER GROVES PD</t>
  </si>
  <si>
    <t>WOODSON TERRACE PD</t>
  </si>
  <si>
    <t>GENERAL REVENUE</t>
  </si>
  <si>
    <t>FINES AND FEES REVENUE (OSCA)</t>
  </si>
  <si>
    <t>COURT FINES % OF GENERAL REVENUE</t>
  </si>
  <si>
    <t>COST TO OPERATE COURT</t>
  </si>
  <si>
    <t>COURT NET REVENUE</t>
  </si>
  <si>
    <t>CAFR</t>
  </si>
  <si>
    <t>BUDGET</t>
  </si>
  <si>
    <t>MINUTES</t>
  </si>
  <si>
    <t>Work Address 1</t>
  </si>
  <si>
    <t>Work City</t>
  </si>
  <si>
    <t>Work State</t>
  </si>
  <si>
    <t>Work Postal Code</t>
  </si>
  <si>
    <t>From Website</t>
  </si>
  <si>
    <t>On Website</t>
  </si>
  <si>
    <t xml:space="preserve">14811 Manchester Rd. </t>
  </si>
  <si>
    <t>MO</t>
  </si>
  <si>
    <t>63011</t>
  </si>
  <si>
    <t xml:space="preserve">9641 Bellefontaine Rd. </t>
  </si>
  <si>
    <t>Bellfontaine Neighbors</t>
  </si>
  <si>
    <t>63137</t>
  </si>
  <si>
    <t>2348 S. Brentwood Blvd.</t>
  </si>
  <si>
    <t>63144</t>
  </si>
  <si>
    <t xml:space="preserve">12355 Natural Bridge Road </t>
  </si>
  <si>
    <t>63044</t>
  </si>
  <si>
    <t xml:space="preserve">690 Chesterfield Parkway West </t>
  </si>
  <si>
    <t xml:space="preserve">Chesterfield </t>
  </si>
  <si>
    <t>63017</t>
  </si>
  <si>
    <t>10 N. Bemiston</t>
  </si>
  <si>
    <t>63105</t>
  </si>
  <si>
    <t>1 Detjen Dr.</t>
  </si>
  <si>
    <t xml:space="preserve">300 N. New Ballas Rd. </t>
  </si>
  <si>
    <t xml:space="preserve">Creve Coeur </t>
  </si>
  <si>
    <t>63141</t>
  </si>
  <si>
    <t>12325 Manchester Rd.</t>
  </si>
  <si>
    <t xml:space="preserve">1 Weis Ave. </t>
  </si>
  <si>
    <t xml:space="preserve">Ellisville </t>
  </si>
  <si>
    <t>625 New Smizer Mill Rd.</t>
  </si>
  <si>
    <t xml:space="preserve">Fenton </t>
  </si>
  <si>
    <t>63026</t>
  </si>
  <si>
    <t>Through October on Website</t>
  </si>
  <si>
    <t xml:space="preserve">110 Church Street </t>
  </si>
  <si>
    <t>63135</t>
  </si>
  <si>
    <t>955 Rue St. Francois</t>
  </si>
  <si>
    <t xml:space="preserve">Florissant </t>
  </si>
  <si>
    <t>63031</t>
  </si>
  <si>
    <t>10555 Clayton Road</t>
  </si>
  <si>
    <t xml:space="preserve">415 Elm Grove Lane </t>
  </si>
  <si>
    <t xml:space="preserve">Hazelwood </t>
  </si>
  <si>
    <t>63042</t>
  </si>
  <si>
    <t xml:space="preserve">2120 Hord Ave </t>
  </si>
  <si>
    <t xml:space="preserve">Jennings </t>
  </si>
  <si>
    <t>63136</t>
  </si>
  <si>
    <t xml:space="preserve">139 S. Kirkwood Rd. </t>
  </si>
  <si>
    <t>9345 Clayton Rd</t>
  </si>
  <si>
    <t xml:space="preserve">St. Louis </t>
  </si>
  <si>
    <t xml:space="preserve">14318 Manchester Rd. </t>
  </si>
  <si>
    <t xml:space="preserve">Manchester </t>
  </si>
  <si>
    <t xml:space="preserve">7601 Manchester Ave </t>
  </si>
  <si>
    <t>63143</t>
  </si>
  <si>
    <t xml:space="preserve">11911 Dorsett Rd </t>
  </si>
  <si>
    <t xml:space="preserve">Maryland Heights </t>
  </si>
  <si>
    <t>63043</t>
  </si>
  <si>
    <t>9473 Olive Boulevard</t>
  </si>
  <si>
    <t>63132</t>
  </si>
  <si>
    <t xml:space="preserve">9119 Lackland Rd. </t>
  </si>
  <si>
    <t xml:space="preserve">Overland </t>
  </si>
  <si>
    <t>63114</t>
  </si>
  <si>
    <t xml:space="preserve">1420 Ferguson Ave </t>
  </si>
  <si>
    <t xml:space="preserve">Pagedale </t>
  </si>
  <si>
    <t>63133</t>
  </si>
  <si>
    <t>1330 S. Big Bend</t>
  </si>
  <si>
    <t xml:space="preserve">Richmond Heights </t>
  </si>
  <si>
    <t>Through September On Website</t>
  </si>
  <si>
    <t>320 W. Thornton Ave</t>
  </si>
  <si>
    <t xml:space="preserve">Rock Hill </t>
  </si>
  <si>
    <t xml:space="preserve">8944 St. Charles Rock Rd. </t>
  </si>
  <si>
    <t xml:space="preserve">St. John </t>
  </si>
  <si>
    <t>1200 Market St., City Hall #314</t>
  </si>
  <si>
    <t>63103</t>
  </si>
  <si>
    <t>Saint Louis County</t>
  </si>
  <si>
    <t>41 South Central</t>
  </si>
  <si>
    <t>3939 S. Lindbergh Blvd.</t>
  </si>
  <si>
    <t xml:space="preserve">Sunset Hills </t>
  </si>
  <si>
    <t>63127</t>
  </si>
  <si>
    <t xml:space="preserve">1011 Municipal Center Drive </t>
  </si>
  <si>
    <t xml:space="preserve">Town &amp; Country </t>
  </si>
  <si>
    <t xml:space="preserve">1393 Big Bend Rd, Suite F </t>
  </si>
  <si>
    <t xml:space="preserve">Twin Oaks </t>
  </si>
  <si>
    <t>63021</t>
  </si>
  <si>
    <t xml:space="preserve">6801 Delmar Boulevard </t>
  </si>
  <si>
    <t>63130</t>
  </si>
  <si>
    <t xml:space="preserve">4 E. Lockwood Ave. </t>
  </si>
  <si>
    <t xml:space="preserve">Webster Groves </t>
  </si>
  <si>
    <t>63119</t>
  </si>
  <si>
    <t xml:space="preserve">8416 Natural Bridge Rd </t>
  </si>
  <si>
    <t xml:space="preserve">Bel-Nor </t>
  </si>
  <si>
    <t>63121</t>
  </si>
  <si>
    <t xml:space="preserve">8920 Natural Bridge Rd. </t>
  </si>
  <si>
    <t xml:space="preserve">Bel-Ridge </t>
  </si>
  <si>
    <t xml:space="preserve">751 Avenue H </t>
  </si>
  <si>
    <t xml:space="preserve">Bella Villa </t>
  </si>
  <si>
    <t>63125</t>
  </si>
  <si>
    <t xml:space="preserve">7700 Natural Bridge Rd. </t>
  </si>
  <si>
    <t>8425 Airport Rd.</t>
  </si>
  <si>
    <t>63134</t>
  </si>
  <si>
    <t xml:space="preserve">7150 Natural Bridge Rd. </t>
  </si>
  <si>
    <t xml:space="preserve">Beverly Hills </t>
  </si>
  <si>
    <t>12500 Old Jamestown Rd.</t>
  </si>
  <si>
    <t xml:space="preserve">Black Jack </t>
  </si>
  <si>
    <t>63033</t>
  </si>
  <si>
    <t>9623 St. Charles Rock</t>
  </si>
  <si>
    <t>52 Young Dr.</t>
  </si>
  <si>
    <t xml:space="preserve">Calverton Park </t>
  </si>
  <si>
    <t>2600 Jessica Adele Ct.</t>
  </si>
  <si>
    <t xml:space="preserve">8401 Midland Blvd. </t>
  </si>
  <si>
    <t xml:space="preserve">Charlack </t>
  </si>
  <si>
    <t xml:space="preserve">15933 Clayton Rd., Suite 105 </t>
  </si>
  <si>
    <t xml:space="preserve">100 Signal Hill Drive </t>
  </si>
  <si>
    <t xml:space="preserve">Cool Valley </t>
  </si>
  <si>
    <t>7422 Eunice Ave</t>
  </si>
  <si>
    <t xml:space="preserve">Country Club Hills </t>
  </si>
  <si>
    <t>3 Hollenberg Ct.</t>
  </si>
  <si>
    <t xml:space="preserve">P.O. Box 31338 </t>
  </si>
  <si>
    <t xml:space="preserve">1415 Chambers Rd. </t>
  </si>
  <si>
    <t>4440 Holman Lane</t>
  </si>
  <si>
    <t xml:space="preserve">P.O. Box 125 </t>
  </si>
  <si>
    <t xml:space="preserve">Eureka </t>
  </si>
  <si>
    <t>63025</t>
  </si>
  <si>
    <t xml:space="preserve">7001 Brandon Ave </t>
  </si>
  <si>
    <t xml:space="preserve">Flordell Hills </t>
  </si>
  <si>
    <t xml:space="preserve">7206 Henderson Rd. </t>
  </si>
  <si>
    <t xml:space="preserve">Glen Echo Park </t>
  </si>
  <si>
    <t>424 N. Sappington Rd.</t>
  </si>
  <si>
    <t xml:space="preserve">Glendale </t>
  </si>
  <si>
    <t>63122</t>
  </si>
  <si>
    <t xml:space="preserve">1 Missionary Ridge </t>
  </si>
  <si>
    <t xml:space="preserve">Grantwood Village </t>
  </si>
  <si>
    <t>63123</t>
  </si>
  <si>
    <t xml:space="preserve">11100 Mueller Rd., Suite 6 </t>
  </si>
  <si>
    <t xml:space="preserve">Green Park </t>
  </si>
  <si>
    <t xml:space="preserve">7309 Natural Bridge Rd. </t>
  </si>
  <si>
    <t xml:space="preserve">7713 Utica Dr. </t>
  </si>
  <si>
    <t xml:space="preserve">Hanley Hills </t>
  </si>
  <si>
    <t xml:space="preserve">6428 Jesse Jackson Ave. </t>
  </si>
  <si>
    <t xml:space="preserve">Hillsdale </t>
  </si>
  <si>
    <t xml:space="preserve">600 Washington Ave, 15th Fl. </t>
  </si>
  <si>
    <t>63101</t>
  </si>
  <si>
    <t>5990 Monroe Ave</t>
  </si>
  <si>
    <t xml:space="preserve">Kinloch </t>
  </si>
  <si>
    <t>63140</t>
  </si>
  <si>
    <t xml:space="preserve">10000 Puttington Dr. </t>
  </si>
  <si>
    <t xml:space="preserve">Lakeshire </t>
  </si>
  <si>
    <t xml:space="preserve">7149 Holly Hills Ave. </t>
  </si>
  <si>
    <t xml:space="preserve">Mackenzie </t>
  </si>
  <si>
    <t>7826 Wimbledon Dr.</t>
  </si>
  <si>
    <t xml:space="preserve">Marlborough </t>
  </si>
  <si>
    <t xml:space="preserve">2449 Chambers Road </t>
  </si>
  <si>
    <t xml:space="preserve">Normandy </t>
  </si>
  <si>
    <t xml:space="preserve">4600 Oakridge Blvd. </t>
  </si>
  <si>
    <t xml:space="preserve">Northwoods </t>
  </si>
  <si>
    <t xml:space="preserve">7600 Lammert Ln. </t>
  </si>
  <si>
    <t xml:space="preserve">Norwood Court </t>
  </si>
  <si>
    <t>P.O. Box 220511</t>
  </si>
  <si>
    <t xml:space="preserve">300 Hoven Drive </t>
  </si>
  <si>
    <t xml:space="preserve">Pacific </t>
  </si>
  <si>
    <t>63069</t>
  </si>
  <si>
    <t xml:space="preserve">915 Roland Blvd. </t>
  </si>
  <si>
    <t xml:space="preserve">Pasadena Hills </t>
  </si>
  <si>
    <t xml:space="preserve">P.O. Box 210357 </t>
  </si>
  <si>
    <t xml:space="preserve">Pasadena Park </t>
  </si>
  <si>
    <t xml:space="preserve">6250 Steve Marre Ave </t>
  </si>
  <si>
    <t xml:space="preserve">Pine Lawn </t>
  </si>
  <si>
    <t>9699 Lilac Drive</t>
  </si>
  <si>
    <t xml:space="preserve">Riverview </t>
  </si>
  <si>
    <t>10405 St. Charles Rock Rd.</t>
  </si>
  <si>
    <t>63074</t>
  </si>
  <si>
    <t>5200 Shrewsbury Ave.</t>
  </si>
  <si>
    <t xml:space="preserve">Shrewsbury </t>
  </si>
  <si>
    <t xml:space="preserve">2501 Hartland Ave. </t>
  </si>
  <si>
    <t xml:space="preserve">Sycamore Hills </t>
  </si>
  <si>
    <t xml:space="preserve">6390 Natural Bridge Rd. </t>
  </si>
  <si>
    <t xml:space="preserve">Uplands Park </t>
  </si>
  <si>
    <t xml:space="preserve">320 Benton St </t>
  </si>
  <si>
    <t xml:space="preserve">Valley Park </t>
  </si>
  <si>
    <t>63088</t>
  </si>
  <si>
    <t>2560 Lucas &amp; Hunt Rd.</t>
  </si>
  <si>
    <t xml:space="preserve">Velda City </t>
  </si>
  <si>
    <t>3501 Avondale Ave.</t>
  </si>
  <si>
    <t>8374 Midland Blvd.</t>
  </si>
  <si>
    <t xml:space="preserve">Vinita Park </t>
  </si>
  <si>
    <t>8027 Page Ave</t>
  </si>
  <si>
    <t xml:space="preserve">Vinita Terrace </t>
  </si>
  <si>
    <t>10015 Manchester Rd.</t>
  </si>
  <si>
    <t xml:space="preserve">1414 Evergreen Ave. </t>
  </si>
  <si>
    <t xml:space="preserve">7700 Bonhomme Ave. </t>
  </si>
  <si>
    <t>P.O. Box 4339</t>
  </si>
  <si>
    <t xml:space="preserve">Wilbur Park </t>
  </si>
  <si>
    <t>From CAFR</t>
  </si>
  <si>
    <t xml:space="preserve">16860 Main Street </t>
  </si>
  <si>
    <t xml:space="preserve">Wildwood </t>
  </si>
  <si>
    <t>109 Lindy Blvd.</t>
  </si>
  <si>
    <t xml:space="preserve">4323 Woodson Rd. </t>
  </si>
  <si>
    <t xml:space="preserve">Woodson Terrace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</si>
</sst>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9" x14ac:knownFonts="1">
    <font>
      <sz val="10"/>
      <color rgb="FF000000"/>
      <name val="Arial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</font>
    <font>
      <sz val="11"/>
      <color rgb="FF292929"/>
      <name val="Times New Roman"/>
    </font>
    <font>
      <b/>
      <sz val="11"/>
      <name val="Arial"/>
    </font>
    <font>
      <b/>
      <sz val="11"/>
      <name val="Arial"/>
    </font>
    <font>
      <sz val="11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/>
    <xf numFmtId="0" fontId="2" fillId="0" borderId="1" xfId="0" applyFont="1" applyBorder="1" applyAlignment="1"/>
    <xf numFmtId="10" fontId="2" fillId="0" borderId="1" xfId="0" applyNumberFormat="1" applyFont="1" applyBorder="1" applyAlignment="1">
      <alignment wrapText="1"/>
    </xf>
    <xf numFmtId="10" fontId="2" fillId="0" borderId="1" xfId="0" applyNumberFormat="1" applyFont="1" applyBorder="1" applyAlignment="1"/>
    <xf numFmtId="10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wrapText="1"/>
    </xf>
    <xf numFmtId="10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/>
    <xf numFmtId="0" fontId="1" fillId="0" borderId="1" xfId="0" applyFont="1" applyBorder="1" applyAlignment="1"/>
    <xf numFmtId="10" fontId="2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/>
    <xf numFmtId="165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/>
    <xf numFmtId="165" fontId="2" fillId="3" borderId="1" xfId="0" applyNumberFormat="1" applyFont="1" applyFill="1" applyBorder="1" applyAlignment="1">
      <alignment horizontal="left" wrapText="1"/>
    </xf>
    <xf numFmtId="164" fontId="1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wrapText="1"/>
    </xf>
    <xf numFmtId="164" fontId="4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164" fontId="2" fillId="3" borderId="1" xfId="0" applyNumberFormat="1" applyFont="1" applyFill="1" applyBorder="1" applyAlignment="1"/>
    <xf numFmtId="10" fontId="2" fillId="3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top"/>
    </xf>
    <xf numFmtId="0" fontId="8" fillId="0" borderId="0" xfId="0" applyFont="1" applyAlignment="1"/>
    <xf numFmtId="49" fontId="7" fillId="0" borderId="0" xfId="0" applyNumberFormat="1" applyFont="1" applyAlignment="1">
      <alignment horizontal="left" vertical="top"/>
    </xf>
    <xf numFmtId="0" fontId="8" fillId="0" borderId="0" xfId="0" applyFont="1"/>
    <xf numFmtId="0" fontId="7" fillId="0" borderId="0" xfId="0" applyFont="1" applyAlignment="1">
      <alignment horizontal="left"/>
    </xf>
    <xf numFmtId="165" fontId="7" fillId="0" borderId="2" xfId="0" applyNumberFormat="1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164" fontId="3" fillId="0" borderId="1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895350</xdr:colOff>
      <xdr:row>47</xdr:row>
      <xdr:rowOff>28575</xdr:rowOff>
    </xdr:to>
    <xdr:sp macro="" textlink="">
      <xdr:nvSpPr>
        <xdr:cNvPr id="1445" name="Text Box 421" hidden="1">
          <a:extLst>
            <a:ext uri="{FF2B5EF4-FFF2-40B4-BE49-F238E27FC236}">
              <a16:creationId xmlns:a16="http://schemas.microsoft.com/office/drawing/2014/main" id="{F4FBD576-5F5D-4482-B08A-71CE3AF4E0F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47</xdr:row>
      <xdr:rowOff>28575</xdr:rowOff>
    </xdr:to>
    <xdr:sp macro="" textlink="">
      <xdr:nvSpPr>
        <xdr:cNvPr id="4515" name="Text Box 419" hidden="1">
          <a:extLst>
            <a:ext uri="{FF2B5EF4-FFF2-40B4-BE49-F238E27FC236}">
              <a16:creationId xmlns:a16="http://schemas.microsoft.com/office/drawing/2014/main" id="{4D57FAA4-1EDD-4C0F-8107-9B72E07DC92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1343025</xdr:colOff>
      <xdr:row>46</xdr:row>
      <xdr:rowOff>171450</xdr:rowOff>
    </xdr:to>
    <xdr:sp macro="" textlink="">
      <xdr:nvSpPr>
        <xdr:cNvPr id="2483" name="Text Box 435" hidden="1">
          <a:extLst>
            <a:ext uri="{FF2B5EF4-FFF2-40B4-BE49-F238E27FC236}">
              <a16:creationId xmlns:a16="http://schemas.microsoft.com/office/drawing/2014/main" id="{3B7CB5E7-F04E-4637-A2E0-C20D8D8CD53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38100</xdr:colOff>
      <xdr:row>46</xdr:row>
      <xdr:rowOff>190500</xdr:rowOff>
    </xdr:to>
    <xdr:sp macro="" textlink="">
      <xdr:nvSpPr>
        <xdr:cNvPr id="3165" name="Text Box 93" hidden="1">
          <a:extLst>
            <a:ext uri="{FF2B5EF4-FFF2-40B4-BE49-F238E27FC236}">
              <a16:creationId xmlns:a16="http://schemas.microsoft.com/office/drawing/2014/main" id="{5ED5677A-5EFB-4554-8D83-493527314F7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866775</xdr:colOff>
      <xdr:row>48</xdr:row>
      <xdr:rowOff>28575</xdr:rowOff>
    </xdr:to>
    <xdr:sp macro="" textlink="">
      <xdr:nvSpPr>
        <xdr:cNvPr id="6486" name="Text Box 342" hidden="1">
          <a:extLst>
            <a:ext uri="{FF2B5EF4-FFF2-40B4-BE49-F238E27FC236}">
              <a16:creationId xmlns:a16="http://schemas.microsoft.com/office/drawing/2014/main" id="{23228F26-C7D9-4549-8A29-966895E408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771525</xdr:colOff>
      <xdr:row>47</xdr:row>
      <xdr:rowOff>219075</xdr:rowOff>
    </xdr:to>
    <xdr:sp macro="" textlink="">
      <xdr:nvSpPr>
        <xdr:cNvPr id="5227" name="Text Box 107" hidden="1">
          <a:extLst>
            <a:ext uri="{FF2B5EF4-FFF2-40B4-BE49-F238E27FC236}">
              <a16:creationId xmlns:a16="http://schemas.microsoft.com/office/drawing/2014/main" id="{033F45D8-38C3-478B-A4EF-8AF610DA8E9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790575</xdr:colOff>
      <xdr:row>41</xdr:row>
      <xdr:rowOff>285750</xdr:rowOff>
    </xdr:to>
    <xdr:sp macro="" textlink="">
      <xdr:nvSpPr>
        <xdr:cNvPr id="7310" name="Text Box 142" hidden="1">
          <a:extLst>
            <a:ext uri="{FF2B5EF4-FFF2-40B4-BE49-F238E27FC236}">
              <a16:creationId xmlns:a16="http://schemas.microsoft.com/office/drawing/2014/main" id="{345B710F-8112-4199-AFEB-A338A4D3B55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7109375" customWidth="1"/>
    <col min="2" max="2" width="16.85546875" customWidth="1"/>
    <col min="3" max="3" width="19.5703125" customWidth="1"/>
    <col min="4" max="4" width="18.42578125" customWidth="1"/>
    <col min="5" max="5" width="18.7109375" customWidth="1"/>
    <col min="6" max="6" width="17.85546875" customWidth="1"/>
    <col min="7" max="7" width="17.28515625" customWidth="1"/>
    <col min="8" max="8" width="19.28515625" customWidth="1"/>
    <col min="9" max="9" width="21.28515625" customWidth="1"/>
    <col min="10" max="10" width="18.28515625" customWidth="1"/>
    <col min="11" max="11" width="15.5703125" customWidth="1"/>
  </cols>
  <sheetData>
    <row r="1" spans="1:11" ht="71.25" x14ac:dyDescent="0.2">
      <c r="A1" s="1" t="s">
        <v>0</v>
      </c>
      <c r="B1" s="3" t="s">
        <v>1</v>
      </c>
      <c r="C1" s="4" t="s">
        <v>2</v>
      </c>
      <c r="D1" s="4" t="s">
        <v>5</v>
      </c>
      <c r="E1" s="4" t="s">
        <v>8</v>
      </c>
      <c r="F1" s="4" t="s">
        <v>10</v>
      </c>
      <c r="G1" s="4" t="s">
        <v>12</v>
      </c>
      <c r="H1" s="4" t="s">
        <v>14</v>
      </c>
      <c r="I1" s="4" t="s">
        <v>15</v>
      </c>
      <c r="J1" s="4" t="s">
        <v>17</v>
      </c>
      <c r="K1" s="5" t="s">
        <v>18</v>
      </c>
    </row>
    <row r="2" spans="1:11" x14ac:dyDescent="0.25">
      <c r="A2" s="7" t="s">
        <v>27</v>
      </c>
      <c r="B2" s="9">
        <v>30577</v>
      </c>
      <c r="C2" s="11">
        <v>21670746</v>
      </c>
      <c r="D2" s="11">
        <v>0</v>
      </c>
      <c r="E2" s="14">
        <f t="shared" ref="E2:E6" si="0">D2/C2</f>
        <v>0</v>
      </c>
      <c r="F2" s="11">
        <v>9745004</v>
      </c>
      <c r="G2" s="14">
        <f t="shared" ref="G2:G6" si="1">F2/C2</f>
        <v>0.4496847501235075</v>
      </c>
      <c r="H2" s="11">
        <v>4232176</v>
      </c>
      <c r="I2" s="14">
        <f t="shared" ref="I2:I6" si="2">H2/C2</f>
        <v>0.19529443056551907</v>
      </c>
      <c r="J2" s="11">
        <v>658412</v>
      </c>
      <c r="K2" s="17">
        <f t="shared" ref="K2:K6" si="3">J2/C2</f>
        <v>3.0382525825368448E-2</v>
      </c>
    </row>
    <row r="3" spans="1:11" x14ac:dyDescent="0.25">
      <c r="A3" s="7" t="s">
        <v>39</v>
      </c>
      <c r="B3" s="9">
        <v>1482</v>
      </c>
      <c r="C3" s="11">
        <v>713161</v>
      </c>
      <c r="D3" s="11">
        <v>176858</v>
      </c>
      <c r="E3" s="14">
        <f t="shared" si="0"/>
        <v>0.24799168771147048</v>
      </c>
      <c r="F3" s="11">
        <v>416151</v>
      </c>
      <c r="G3" s="14">
        <f t="shared" si="1"/>
        <v>0.58353022669495391</v>
      </c>
      <c r="H3" s="11">
        <v>46594</v>
      </c>
      <c r="I3" s="14">
        <f t="shared" si="2"/>
        <v>6.533447566538271E-2</v>
      </c>
      <c r="J3" s="11">
        <v>32249</v>
      </c>
      <c r="K3" s="17">
        <f t="shared" si="3"/>
        <v>4.5219803101964356E-2</v>
      </c>
    </row>
    <row r="4" spans="1:11" x14ac:dyDescent="0.25">
      <c r="A4" s="7" t="s">
        <v>41</v>
      </c>
      <c r="B4" s="9">
        <v>2722</v>
      </c>
      <c r="C4" s="11">
        <v>2303725</v>
      </c>
      <c r="D4" s="11">
        <v>275024</v>
      </c>
      <c r="E4" s="14">
        <f t="shared" si="0"/>
        <v>0.1193823047455751</v>
      </c>
      <c r="F4" s="11">
        <v>921885</v>
      </c>
      <c r="G4" s="14">
        <f t="shared" si="1"/>
        <v>0.40017146143745458</v>
      </c>
      <c r="H4" s="11">
        <v>80674</v>
      </c>
      <c r="I4" s="14">
        <f t="shared" si="2"/>
        <v>3.5018936722047984E-2</v>
      </c>
      <c r="J4" s="11">
        <v>196425</v>
      </c>
      <c r="K4" s="17">
        <f t="shared" si="3"/>
        <v>8.526408316964916E-2</v>
      </c>
    </row>
    <row r="5" spans="1:11" x14ac:dyDescent="0.25">
      <c r="A5" s="7" t="s">
        <v>43</v>
      </c>
      <c r="B5" s="9">
        <v>740</v>
      </c>
      <c r="C5" s="11">
        <v>630097</v>
      </c>
      <c r="D5" s="11">
        <v>0</v>
      </c>
      <c r="E5" s="14">
        <f t="shared" si="0"/>
        <v>0</v>
      </c>
      <c r="F5" s="11">
        <v>164976</v>
      </c>
      <c r="G5" s="14">
        <f t="shared" si="1"/>
        <v>0.26182635372014151</v>
      </c>
      <c r="H5" s="11">
        <v>52939</v>
      </c>
      <c r="I5" s="14">
        <f t="shared" si="2"/>
        <v>8.4017222745069411E-2</v>
      </c>
      <c r="J5" s="11">
        <v>331777</v>
      </c>
      <c r="K5" s="17">
        <f t="shared" si="3"/>
        <v>0.52654908688662216</v>
      </c>
    </row>
    <row r="6" spans="1:11" x14ac:dyDescent="0.25">
      <c r="A6" s="7" t="s">
        <v>46</v>
      </c>
      <c r="B6" s="9">
        <v>10798</v>
      </c>
      <c r="C6" s="11">
        <v>7268922</v>
      </c>
      <c r="D6" s="11">
        <v>745347</v>
      </c>
      <c r="E6" s="14">
        <f t="shared" si="0"/>
        <v>0.10253886339680079</v>
      </c>
      <c r="F6" s="11">
        <v>268339</v>
      </c>
      <c r="G6" s="14">
        <f t="shared" si="1"/>
        <v>3.691592783634217E-2</v>
      </c>
      <c r="H6" s="11">
        <v>1408961</v>
      </c>
      <c r="I6" s="14">
        <f t="shared" si="2"/>
        <v>0.19383355606237074</v>
      </c>
      <c r="J6" s="11">
        <v>744671</v>
      </c>
      <c r="K6" s="17">
        <f t="shared" si="3"/>
        <v>0.10244586473757732</v>
      </c>
    </row>
    <row r="7" spans="1:11" x14ac:dyDescent="0.25">
      <c r="A7" s="7" t="s">
        <v>48</v>
      </c>
      <c r="B7" s="9">
        <v>189</v>
      </c>
      <c r="C7" s="11" t="s">
        <v>49</v>
      </c>
      <c r="D7" s="11" t="s">
        <v>49</v>
      </c>
      <c r="E7" s="11" t="s">
        <v>49</v>
      </c>
      <c r="F7" s="11" t="s">
        <v>49</v>
      </c>
      <c r="G7" s="11" t="s">
        <v>49</v>
      </c>
      <c r="H7" s="11" t="s">
        <v>49</v>
      </c>
      <c r="I7" s="11" t="s">
        <v>49</v>
      </c>
      <c r="J7" s="11" t="s">
        <v>49</v>
      </c>
      <c r="K7" s="11" t="s">
        <v>49</v>
      </c>
    </row>
    <row r="8" spans="1:11" x14ac:dyDescent="0.25">
      <c r="A8" s="7" t="s">
        <v>50</v>
      </c>
      <c r="B8" s="9">
        <v>9073</v>
      </c>
      <c r="C8" s="11">
        <v>13071770</v>
      </c>
      <c r="D8" s="11">
        <v>2205264</v>
      </c>
      <c r="E8" s="14">
        <f t="shared" ref="E8:E37" si="4">D8/C8</f>
        <v>0.16870431471789971</v>
      </c>
      <c r="F8" s="11">
        <v>3662606</v>
      </c>
      <c r="G8" s="14">
        <f t="shared" ref="G8:G59" si="5">F8/C8</f>
        <v>0.28019204744269521</v>
      </c>
      <c r="H8" s="11">
        <v>2521293</v>
      </c>
      <c r="I8" s="14">
        <f t="shared" ref="I8:I37" si="6">H8/C8</f>
        <v>0.19288076519094199</v>
      </c>
      <c r="J8" s="11">
        <v>961685</v>
      </c>
      <c r="K8" s="17">
        <f t="shared" ref="K8:K87" si="7">J8/C8</f>
        <v>7.3569608400392603E-2</v>
      </c>
    </row>
    <row r="9" spans="1:11" x14ac:dyDescent="0.25">
      <c r="A9" s="7" t="s">
        <v>53</v>
      </c>
      <c r="B9" s="9">
        <v>566</v>
      </c>
      <c r="C9" s="11">
        <v>483880</v>
      </c>
      <c r="D9" s="11">
        <v>17748</v>
      </c>
      <c r="E9" s="14">
        <f t="shared" si="4"/>
        <v>3.6678515334380428E-2</v>
      </c>
      <c r="F9" s="11">
        <v>108075</v>
      </c>
      <c r="G9" s="14">
        <f t="shared" si="5"/>
        <v>0.22335083078449203</v>
      </c>
      <c r="H9" s="11">
        <v>97834</v>
      </c>
      <c r="I9" s="14">
        <f t="shared" si="6"/>
        <v>0.20218649251880633</v>
      </c>
      <c r="J9" s="11">
        <v>60260</v>
      </c>
      <c r="K9" s="17">
        <f t="shared" si="7"/>
        <v>0.12453500867983798</v>
      </c>
    </row>
    <row r="10" spans="1:11" x14ac:dyDescent="0.25">
      <c r="A10" s="7" t="s">
        <v>55</v>
      </c>
      <c r="B10" s="9">
        <v>6947</v>
      </c>
      <c r="C10" s="11">
        <v>2949951</v>
      </c>
      <c r="D10" s="11">
        <v>354076</v>
      </c>
      <c r="E10" s="14">
        <f t="shared" si="4"/>
        <v>0.12002775639324179</v>
      </c>
      <c r="F10" s="11">
        <v>1586894</v>
      </c>
      <c r="G10" s="14">
        <f t="shared" si="5"/>
        <v>0.53793910475123141</v>
      </c>
      <c r="H10" s="11">
        <v>367799</v>
      </c>
      <c r="I10" s="14">
        <f t="shared" si="6"/>
        <v>0.12467969806956115</v>
      </c>
      <c r="J10" s="11">
        <v>75436</v>
      </c>
      <c r="K10" s="17">
        <f t="shared" si="7"/>
        <v>2.55719501781555E-2</v>
      </c>
    </row>
    <row r="11" spans="1:11" x14ac:dyDescent="0.25">
      <c r="A11" s="7" t="s">
        <v>59</v>
      </c>
      <c r="B11" s="9">
        <v>4715</v>
      </c>
      <c r="C11" s="11">
        <v>2224048</v>
      </c>
      <c r="D11" s="11">
        <v>106243</v>
      </c>
      <c r="E11" s="14">
        <f t="shared" si="4"/>
        <v>4.7770102084127679E-2</v>
      </c>
      <c r="F11" s="11">
        <v>963061</v>
      </c>
      <c r="G11" s="14">
        <f t="shared" si="5"/>
        <v>0.43302167938821462</v>
      </c>
      <c r="H11" s="11">
        <v>261358</v>
      </c>
      <c r="I11" s="14">
        <f t="shared" si="6"/>
        <v>0.11751455004568247</v>
      </c>
      <c r="J11" s="11">
        <v>436855</v>
      </c>
      <c r="K11" s="17">
        <f t="shared" si="7"/>
        <v>0.19642336856039078</v>
      </c>
    </row>
    <row r="12" spans="1:11" x14ac:dyDescent="0.25">
      <c r="A12" s="7" t="s">
        <v>60</v>
      </c>
      <c r="B12" s="9">
        <v>8057</v>
      </c>
      <c r="C12" s="11">
        <v>23772078</v>
      </c>
      <c r="D12" s="11">
        <v>4014673</v>
      </c>
      <c r="E12" s="14">
        <f t="shared" si="4"/>
        <v>0.16888187057101192</v>
      </c>
      <c r="F12" s="11">
        <v>13809326</v>
      </c>
      <c r="G12" s="14">
        <f t="shared" si="5"/>
        <v>0.58090529570027494</v>
      </c>
      <c r="H12" s="11">
        <v>3007430</v>
      </c>
      <c r="I12" s="14">
        <f t="shared" si="6"/>
        <v>0.12651102692831481</v>
      </c>
      <c r="J12" s="11">
        <v>236784</v>
      </c>
      <c r="K12" s="17">
        <f t="shared" si="7"/>
        <v>9.9605932640806586E-3</v>
      </c>
    </row>
    <row r="13" spans="1:11" x14ac:dyDescent="0.25">
      <c r="A13" s="7" t="s">
        <v>61</v>
      </c>
      <c r="B13" s="9">
        <v>11786</v>
      </c>
      <c r="C13" s="11">
        <v>22899318</v>
      </c>
      <c r="D13" s="11">
        <v>990624</v>
      </c>
      <c r="E13" s="14">
        <f t="shared" si="4"/>
        <v>4.3259978310271077E-2</v>
      </c>
      <c r="F13" s="11">
        <v>12329531</v>
      </c>
      <c r="G13" s="14">
        <f t="shared" si="5"/>
        <v>0.5384235023942634</v>
      </c>
      <c r="H13" s="11">
        <v>2988977</v>
      </c>
      <c r="I13" s="14">
        <f t="shared" si="6"/>
        <v>0.1305269004081257</v>
      </c>
      <c r="J13" s="11">
        <v>292342</v>
      </c>
      <c r="K13" s="17">
        <f t="shared" si="7"/>
        <v>1.2766406405640552E-2</v>
      </c>
    </row>
    <row r="14" spans="1:11" x14ac:dyDescent="0.25">
      <c r="A14" s="7" t="s">
        <v>63</v>
      </c>
      <c r="B14" s="9">
        <v>1288</v>
      </c>
      <c r="C14" s="11">
        <v>890744</v>
      </c>
      <c r="D14" s="11">
        <v>46139</v>
      </c>
      <c r="E14" s="14">
        <f t="shared" si="4"/>
        <v>5.1798272006322803E-2</v>
      </c>
      <c r="F14" s="11">
        <v>289639</v>
      </c>
      <c r="G14" s="14">
        <f t="shared" si="5"/>
        <v>0.32516525511258004</v>
      </c>
      <c r="H14" s="11">
        <v>94107</v>
      </c>
      <c r="I14" s="14">
        <f t="shared" si="6"/>
        <v>0.10564988369273326</v>
      </c>
      <c r="J14" s="11">
        <v>284215</v>
      </c>
      <c r="K14" s="17">
        <f t="shared" si="7"/>
        <v>0.3190759634642501</v>
      </c>
    </row>
    <row r="15" spans="1:11" x14ac:dyDescent="0.25">
      <c r="A15" s="7" t="s">
        <v>64</v>
      </c>
      <c r="B15" s="9">
        <v>13</v>
      </c>
      <c r="C15" s="11">
        <v>60054</v>
      </c>
      <c r="D15" s="11">
        <v>0</v>
      </c>
      <c r="E15" s="14">
        <f t="shared" si="4"/>
        <v>0</v>
      </c>
      <c r="F15" s="11">
        <v>0</v>
      </c>
      <c r="G15" s="14">
        <f t="shared" si="5"/>
        <v>0</v>
      </c>
      <c r="H15" s="11">
        <v>48833</v>
      </c>
      <c r="I15" s="14">
        <f t="shared" si="6"/>
        <v>0.81315149698604594</v>
      </c>
      <c r="J15" s="11">
        <v>0</v>
      </c>
      <c r="K15" s="17">
        <f t="shared" si="7"/>
        <v>0</v>
      </c>
    </row>
    <row r="16" spans="1:11" x14ac:dyDescent="0.25">
      <c r="A16" s="7" t="s">
        <v>65</v>
      </c>
      <c r="B16" s="9">
        <v>1371</v>
      </c>
      <c r="C16" s="11">
        <v>961377.86</v>
      </c>
      <c r="D16" s="11">
        <v>25910.07</v>
      </c>
      <c r="E16" s="14">
        <f t="shared" si="4"/>
        <v>2.6950974302653485E-2</v>
      </c>
      <c r="F16" s="11">
        <v>285532.43</v>
      </c>
      <c r="G16" s="14">
        <f t="shared" si="5"/>
        <v>0.29700333436012349</v>
      </c>
      <c r="H16" s="11">
        <v>233600.63</v>
      </c>
      <c r="I16" s="14">
        <f t="shared" si="6"/>
        <v>0.24298523995549473</v>
      </c>
      <c r="J16" s="11">
        <v>184496.71</v>
      </c>
      <c r="K16" s="17">
        <f t="shared" si="7"/>
        <v>0.19190863205441405</v>
      </c>
    </row>
    <row r="17" spans="1:11" x14ac:dyDescent="0.25">
      <c r="A17" s="7" t="s">
        <v>67</v>
      </c>
      <c r="B17" s="9">
        <v>47864</v>
      </c>
      <c r="C17" s="11">
        <v>38977774</v>
      </c>
      <c r="D17" s="11">
        <v>3872</v>
      </c>
      <c r="E17" s="14">
        <f t="shared" si="4"/>
        <v>9.9338664132025595E-5</v>
      </c>
      <c r="F17" s="11">
        <v>20150313</v>
      </c>
      <c r="G17" s="14">
        <f t="shared" si="5"/>
        <v>0.51696931179292072</v>
      </c>
      <c r="H17" s="11">
        <v>8001265</v>
      </c>
      <c r="I17" s="14">
        <f t="shared" si="6"/>
        <v>0.20527762821961049</v>
      </c>
      <c r="J17" s="11">
        <v>1065157</v>
      </c>
      <c r="K17" s="17">
        <f t="shared" si="7"/>
        <v>2.7327291702189047E-2</v>
      </c>
    </row>
    <row r="18" spans="1:11" x14ac:dyDescent="0.25">
      <c r="A18" s="7" t="s">
        <v>68</v>
      </c>
      <c r="B18" s="9">
        <v>2652</v>
      </c>
      <c r="C18" s="11">
        <v>950474</v>
      </c>
      <c r="D18" s="11">
        <v>146398</v>
      </c>
      <c r="E18" s="14">
        <f t="shared" si="4"/>
        <v>0.15402630687425431</v>
      </c>
      <c r="F18" s="11">
        <v>411636</v>
      </c>
      <c r="G18" s="14">
        <f t="shared" si="5"/>
        <v>0.43308496602747681</v>
      </c>
      <c r="H18" s="11">
        <v>121733</v>
      </c>
      <c r="I18" s="14">
        <f t="shared" si="6"/>
        <v>0.12807609676855969</v>
      </c>
      <c r="J18" s="11">
        <v>127920</v>
      </c>
      <c r="K18" s="17">
        <f t="shared" si="7"/>
        <v>0.1345854805076204</v>
      </c>
    </row>
    <row r="19" spans="1:11" x14ac:dyDescent="0.25">
      <c r="A19" s="7" t="s">
        <v>71</v>
      </c>
      <c r="B19" s="9">
        <v>15884</v>
      </c>
      <c r="C19" s="11">
        <v>31241595</v>
      </c>
      <c r="D19" s="11">
        <v>8058411</v>
      </c>
      <c r="E19" s="14">
        <f t="shared" si="4"/>
        <v>0.25793852714626125</v>
      </c>
      <c r="F19" s="11">
        <v>7085858</v>
      </c>
      <c r="G19" s="14">
        <f t="shared" si="5"/>
        <v>0.22680845840297206</v>
      </c>
      <c r="H19" s="11">
        <v>5434842</v>
      </c>
      <c r="I19" s="14">
        <f t="shared" si="6"/>
        <v>0.17396173274763982</v>
      </c>
      <c r="J19" s="11">
        <v>1200721</v>
      </c>
      <c r="K19" s="17">
        <f t="shared" si="7"/>
        <v>3.8433409049698004E-2</v>
      </c>
    </row>
    <row r="20" spans="1:11" x14ac:dyDescent="0.25">
      <c r="A20" s="7" t="s">
        <v>73</v>
      </c>
      <c r="B20" s="9">
        <v>1187</v>
      </c>
      <c r="C20" s="11">
        <v>1201005</v>
      </c>
      <c r="D20" s="11">
        <v>36728</v>
      </c>
      <c r="E20" s="14">
        <f t="shared" si="4"/>
        <v>3.0581055033076465E-2</v>
      </c>
      <c r="F20" s="11">
        <v>244720</v>
      </c>
      <c r="G20" s="14">
        <f t="shared" si="5"/>
        <v>0.20376268208708539</v>
      </c>
      <c r="H20" s="11">
        <v>203612</v>
      </c>
      <c r="I20" s="14">
        <f t="shared" si="6"/>
        <v>0.16953468137101843</v>
      </c>
      <c r="J20" s="11">
        <v>198341</v>
      </c>
      <c r="K20" s="17">
        <f t="shared" si="7"/>
        <v>0.16514585701141959</v>
      </c>
    </row>
    <row r="21" spans="1:11" x14ac:dyDescent="0.25">
      <c r="A21" s="7" t="s">
        <v>74</v>
      </c>
      <c r="B21" s="9">
        <v>1272</v>
      </c>
      <c r="C21" s="11">
        <v>869150</v>
      </c>
      <c r="D21" s="11">
        <v>125218</v>
      </c>
      <c r="E21" s="14">
        <f t="shared" si="4"/>
        <v>0.14406949318299489</v>
      </c>
      <c r="F21" s="11">
        <v>414563</v>
      </c>
      <c r="G21" s="14">
        <f t="shared" si="5"/>
        <v>0.47697520566070301</v>
      </c>
      <c r="H21" s="11">
        <v>130595</v>
      </c>
      <c r="I21" s="14">
        <f t="shared" si="6"/>
        <v>0.15025599723868147</v>
      </c>
      <c r="J21" s="11">
        <v>57509</v>
      </c>
      <c r="K21" s="17">
        <f t="shared" si="7"/>
        <v>6.6166944716101933E-2</v>
      </c>
    </row>
    <row r="22" spans="1:11" x14ac:dyDescent="0.25">
      <c r="A22" s="7" t="s">
        <v>75</v>
      </c>
      <c r="B22" s="9">
        <v>74</v>
      </c>
      <c r="C22" s="11">
        <v>101164</v>
      </c>
      <c r="D22" s="11">
        <v>28019</v>
      </c>
      <c r="E22" s="14">
        <f t="shared" si="4"/>
        <v>0.27696611442805741</v>
      </c>
      <c r="F22" s="11">
        <v>10857</v>
      </c>
      <c r="G22" s="14">
        <f t="shared" si="5"/>
        <v>0.10732078605037365</v>
      </c>
      <c r="H22" s="11">
        <v>2148</v>
      </c>
      <c r="I22" s="14">
        <f t="shared" si="6"/>
        <v>2.1232849630303269E-2</v>
      </c>
      <c r="J22" s="11">
        <v>0</v>
      </c>
      <c r="K22" s="17">
        <f t="shared" si="7"/>
        <v>0</v>
      </c>
    </row>
    <row r="23" spans="1:11" x14ac:dyDescent="0.25">
      <c r="A23" s="7" t="s">
        <v>77</v>
      </c>
      <c r="B23" s="9">
        <v>11966</v>
      </c>
      <c r="C23" s="11">
        <v>12230980</v>
      </c>
      <c r="D23" s="11">
        <v>1046205</v>
      </c>
      <c r="E23" s="14">
        <f t="shared" si="4"/>
        <v>8.5537299545907192E-2</v>
      </c>
      <c r="F23" s="11">
        <v>6001451</v>
      </c>
      <c r="G23" s="14">
        <f t="shared" si="5"/>
        <v>0.49067621727776517</v>
      </c>
      <c r="H23" s="11">
        <v>1561058</v>
      </c>
      <c r="I23" s="14">
        <f t="shared" si="6"/>
        <v>0.12763147352051921</v>
      </c>
      <c r="J23" s="11">
        <v>201334</v>
      </c>
      <c r="K23" s="17">
        <f t="shared" si="7"/>
        <v>1.646098677293234E-2</v>
      </c>
    </row>
    <row r="24" spans="1:11" x14ac:dyDescent="0.25">
      <c r="A24" s="7" t="s">
        <v>78</v>
      </c>
      <c r="B24" s="9">
        <v>18276</v>
      </c>
      <c r="C24" s="11">
        <v>18688569</v>
      </c>
      <c r="D24" s="11">
        <v>547335</v>
      </c>
      <c r="E24" s="14">
        <f t="shared" si="4"/>
        <v>2.9287154088683837E-2</v>
      </c>
      <c r="F24" s="11">
        <v>7024743</v>
      </c>
      <c r="G24" s="14">
        <f t="shared" si="5"/>
        <v>0.37588447783241191</v>
      </c>
      <c r="H24" s="11">
        <v>5586528</v>
      </c>
      <c r="I24" s="14">
        <f t="shared" si="6"/>
        <v>0.2989275422853403</v>
      </c>
      <c r="J24" s="11">
        <v>1137913</v>
      </c>
      <c r="K24" s="17">
        <f t="shared" si="7"/>
        <v>6.0888182503432982E-2</v>
      </c>
    </row>
    <row r="25" spans="1:11" x14ac:dyDescent="0.25">
      <c r="A25" s="7" t="s">
        <v>79</v>
      </c>
      <c r="B25" s="9">
        <v>499</v>
      </c>
      <c r="C25" s="11">
        <v>321563</v>
      </c>
      <c r="D25" s="11">
        <v>124903</v>
      </c>
      <c r="E25" s="14">
        <f t="shared" si="4"/>
        <v>0.38842466328526604</v>
      </c>
      <c r="F25" s="11">
        <v>100461</v>
      </c>
      <c r="G25" s="14">
        <f t="shared" si="5"/>
        <v>0.31241467457387823</v>
      </c>
      <c r="H25" s="11">
        <v>39167</v>
      </c>
      <c r="I25" s="14">
        <f t="shared" si="6"/>
        <v>0.12180194860727137</v>
      </c>
      <c r="J25" s="11">
        <v>0</v>
      </c>
      <c r="K25" s="17">
        <f t="shared" si="7"/>
        <v>0</v>
      </c>
    </row>
    <row r="26" spans="1:11" x14ac:dyDescent="0.25">
      <c r="A26" s="7" t="s">
        <v>80</v>
      </c>
      <c r="B26" s="9">
        <v>5011</v>
      </c>
      <c r="C26" s="11">
        <v>2814938</v>
      </c>
      <c r="D26" s="11">
        <v>180548</v>
      </c>
      <c r="E26" s="14">
        <f t="shared" si="4"/>
        <v>6.4139245695642319E-2</v>
      </c>
      <c r="F26" s="11">
        <v>1554570</v>
      </c>
      <c r="G26" s="14">
        <f t="shared" si="5"/>
        <v>0.55225727884592835</v>
      </c>
      <c r="H26" s="11">
        <v>537092</v>
      </c>
      <c r="I26" s="14">
        <f t="shared" si="6"/>
        <v>0.19080064996102933</v>
      </c>
      <c r="J26" s="11">
        <v>215647</v>
      </c>
      <c r="K26" s="17">
        <f t="shared" si="7"/>
        <v>7.6608081598955283E-2</v>
      </c>
    </row>
    <row r="27" spans="1:11" x14ac:dyDescent="0.25">
      <c r="A27" s="7" t="s">
        <v>81</v>
      </c>
      <c r="B27" s="9">
        <v>8572</v>
      </c>
      <c r="C27" s="11">
        <v>20893256</v>
      </c>
      <c r="D27" s="11">
        <v>0</v>
      </c>
      <c r="E27" s="14">
        <f t="shared" si="4"/>
        <v>0</v>
      </c>
      <c r="F27" s="11">
        <v>12738521</v>
      </c>
      <c r="G27" s="14">
        <f t="shared" si="5"/>
        <v>0.60969534858520857</v>
      </c>
      <c r="H27" s="11">
        <v>1179676</v>
      </c>
      <c r="I27" s="14">
        <f t="shared" si="6"/>
        <v>5.6462046892068907E-2</v>
      </c>
      <c r="J27" s="11">
        <v>270861</v>
      </c>
      <c r="K27" s="17">
        <f t="shared" si="7"/>
        <v>1.2964039688213268E-2</v>
      </c>
    </row>
    <row r="28" spans="1:11" x14ac:dyDescent="0.25">
      <c r="A28" s="7" t="s">
        <v>83</v>
      </c>
      <c r="B28" s="9">
        <v>837</v>
      </c>
      <c r="C28" s="11">
        <v>2785911</v>
      </c>
      <c r="D28" s="11">
        <v>92258</v>
      </c>
      <c r="E28" s="14">
        <f t="shared" si="4"/>
        <v>3.3115917916975809E-2</v>
      </c>
      <c r="F28" s="11">
        <v>1620749</v>
      </c>
      <c r="G28" s="14">
        <f t="shared" si="5"/>
        <v>0.58176625168571428</v>
      </c>
      <c r="H28" s="11">
        <v>114488</v>
      </c>
      <c r="I28" s="14">
        <f t="shared" si="6"/>
        <v>4.1095354445996303E-2</v>
      </c>
      <c r="J28" s="11">
        <v>205217</v>
      </c>
      <c r="K28" s="17">
        <f t="shared" si="7"/>
        <v>7.3662439324156448E-2</v>
      </c>
    </row>
    <row r="29" spans="1:11" x14ac:dyDescent="0.25">
      <c r="A29" s="7" t="s">
        <v>86</v>
      </c>
      <c r="B29" s="9">
        <v>9284</v>
      </c>
      <c r="C29" s="11">
        <v>10150399</v>
      </c>
      <c r="D29" s="11">
        <v>611017</v>
      </c>
      <c r="E29" s="14">
        <f t="shared" si="4"/>
        <v>6.0196352872433884E-2</v>
      </c>
      <c r="F29" s="11">
        <v>6202534</v>
      </c>
      <c r="G29" s="14">
        <f t="shared" si="5"/>
        <v>0.61106307249596792</v>
      </c>
      <c r="H29" s="11">
        <v>2091844</v>
      </c>
      <c r="I29" s="14">
        <f t="shared" si="6"/>
        <v>0.20608490365748183</v>
      </c>
      <c r="J29" s="11">
        <v>139110</v>
      </c>
      <c r="K29" s="17">
        <f t="shared" si="7"/>
        <v>1.370487997565416E-2</v>
      </c>
    </row>
    <row r="30" spans="1:11" x14ac:dyDescent="0.25">
      <c r="A30" s="7" t="s">
        <v>88</v>
      </c>
      <c r="B30" s="9">
        <v>10602</v>
      </c>
      <c r="C30" s="11">
        <v>10395951.960000001</v>
      </c>
      <c r="D30" s="11">
        <v>844864.09</v>
      </c>
      <c r="E30" s="14">
        <f t="shared" si="4"/>
        <v>8.1268564269125376E-2</v>
      </c>
      <c r="F30" s="11">
        <v>5786238.3899999997</v>
      </c>
      <c r="G30" s="14">
        <f t="shared" si="5"/>
        <v>0.55658571838956428</v>
      </c>
      <c r="H30" s="11">
        <v>1259439.27</v>
      </c>
      <c r="I30" s="14">
        <f t="shared" si="6"/>
        <v>0.1211470844465118</v>
      </c>
      <c r="J30" s="11">
        <v>182404.91</v>
      </c>
      <c r="K30" s="17">
        <f t="shared" si="7"/>
        <v>1.7545763072187186E-2</v>
      </c>
    </row>
    <row r="31" spans="1:11" x14ac:dyDescent="0.25">
      <c r="A31" s="7" t="s">
        <v>90</v>
      </c>
      <c r="B31" s="9">
        <v>4052</v>
      </c>
      <c r="C31" s="11">
        <v>11619442</v>
      </c>
      <c r="D31" s="11">
        <v>0</v>
      </c>
      <c r="E31" s="14">
        <f t="shared" si="4"/>
        <v>0</v>
      </c>
      <c r="F31" s="11">
        <v>7118831</v>
      </c>
      <c r="G31" s="14">
        <f t="shared" si="5"/>
        <v>0.61266547911681124</v>
      </c>
      <c r="H31" s="11">
        <v>1482151</v>
      </c>
      <c r="I31" s="14">
        <f t="shared" si="6"/>
        <v>0.12755784658161726</v>
      </c>
      <c r="J31" s="11">
        <v>320608</v>
      </c>
      <c r="K31" s="17">
        <f t="shared" si="7"/>
        <v>2.7592374917831682E-2</v>
      </c>
    </row>
    <row r="32" spans="1:11" x14ac:dyDescent="0.25">
      <c r="A32" s="7" t="s">
        <v>91</v>
      </c>
      <c r="B32" s="9">
        <v>21059</v>
      </c>
      <c r="C32" s="11">
        <v>16150245</v>
      </c>
      <c r="D32" s="11">
        <v>2912473</v>
      </c>
      <c r="E32" s="14">
        <f t="shared" si="4"/>
        <v>0.180336149699277</v>
      </c>
      <c r="F32" s="11">
        <v>6507636</v>
      </c>
      <c r="G32" s="14">
        <f t="shared" si="5"/>
        <v>0.40294348475828073</v>
      </c>
      <c r="H32" s="11">
        <v>2406507</v>
      </c>
      <c r="I32" s="14">
        <f t="shared" si="6"/>
        <v>0.14900746087752847</v>
      </c>
      <c r="J32" s="11">
        <v>1050276</v>
      </c>
      <c r="K32" s="17">
        <f t="shared" si="7"/>
        <v>6.5031583112206651E-2</v>
      </c>
    </row>
    <row r="33" spans="1:11" x14ac:dyDescent="0.25">
      <c r="A33" s="7" t="s">
        <v>92</v>
      </c>
      <c r="B33" s="9">
        <v>814</v>
      </c>
      <c r="C33" s="11">
        <v>434984.92</v>
      </c>
      <c r="D33" s="11">
        <v>81410.67</v>
      </c>
      <c r="E33" s="14">
        <f t="shared" si="4"/>
        <v>0.18715745364230099</v>
      </c>
      <c r="F33" s="11">
        <v>159713.38</v>
      </c>
      <c r="G33" s="14">
        <f t="shared" si="5"/>
        <v>0.3671699239596628</v>
      </c>
      <c r="H33" s="11">
        <v>37505.08</v>
      </c>
      <c r="I33" s="14">
        <f t="shared" si="6"/>
        <v>8.6221563726852885E-2</v>
      </c>
      <c r="J33" s="11">
        <v>69337.25</v>
      </c>
      <c r="K33" s="17">
        <f t="shared" si="7"/>
        <v>0.15940150293026251</v>
      </c>
    </row>
    <row r="34" spans="1:11" x14ac:dyDescent="0.25">
      <c r="A34" s="22" t="s">
        <v>95</v>
      </c>
      <c r="B34" s="9">
        <v>52268</v>
      </c>
      <c r="C34" s="11">
        <v>31446494</v>
      </c>
      <c r="D34" s="11">
        <v>0</v>
      </c>
      <c r="E34" s="14">
        <f t="shared" si="4"/>
        <v>0</v>
      </c>
      <c r="F34" s="11">
        <v>15482878</v>
      </c>
      <c r="G34" s="14">
        <f t="shared" si="5"/>
        <v>0.49235625440470404</v>
      </c>
      <c r="H34" s="11">
        <v>6202723</v>
      </c>
      <c r="I34" s="14">
        <f t="shared" si="6"/>
        <v>0.19724688545565683</v>
      </c>
      <c r="J34" s="11">
        <v>2020922</v>
      </c>
      <c r="K34" s="17">
        <f t="shared" si="7"/>
        <v>6.4265415406881285E-2</v>
      </c>
    </row>
    <row r="35" spans="1:11" x14ac:dyDescent="0.25">
      <c r="A35" s="7" t="s">
        <v>97</v>
      </c>
      <c r="B35" s="9">
        <v>3574</v>
      </c>
      <c r="C35" s="11">
        <v>8867109</v>
      </c>
      <c r="D35" s="11">
        <v>1192587</v>
      </c>
      <c r="E35" s="14">
        <f t="shared" si="4"/>
        <v>0.13449558362257641</v>
      </c>
      <c r="F35" s="11">
        <v>4696912</v>
      </c>
      <c r="G35" s="14">
        <f t="shared" si="5"/>
        <v>0.52970049200928959</v>
      </c>
      <c r="H35" s="11">
        <v>544789</v>
      </c>
      <c r="I35" s="14">
        <f t="shared" si="6"/>
        <v>6.1439303385128118E-2</v>
      </c>
      <c r="J35" s="11">
        <v>362531</v>
      </c>
      <c r="K35" s="17">
        <f t="shared" si="7"/>
        <v>4.0884915252536083E-2</v>
      </c>
    </row>
    <row r="36" spans="1:11" x14ac:dyDescent="0.25">
      <c r="A36" s="7" t="s">
        <v>98</v>
      </c>
      <c r="B36" s="9">
        <v>160</v>
      </c>
      <c r="C36" s="11">
        <v>43526</v>
      </c>
      <c r="D36" s="11">
        <v>9473</v>
      </c>
      <c r="E36" s="14">
        <f t="shared" si="4"/>
        <v>0.21764003124569223</v>
      </c>
      <c r="F36" s="11">
        <v>21872</v>
      </c>
      <c r="G36" s="14">
        <f t="shared" si="5"/>
        <v>0.50250425033313417</v>
      </c>
      <c r="H36" s="11">
        <v>1041</v>
      </c>
      <c r="I36" s="14">
        <f t="shared" si="6"/>
        <v>2.3916739420116712E-2</v>
      </c>
      <c r="J36" s="11">
        <v>0</v>
      </c>
      <c r="K36" s="17">
        <f t="shared" si="7"/>
        <v>0</v>
      </c>
    </row>
    <row r="37" spans="1:11" x14ac:dyDescent="0.25">
      <c r="A37" s="7" t="s">
        <v>100</v>
      </c>
      <c r="B37" s="9">
        <v>5927</v>
      </c>
      <c r="C37" s="11">
        <v>4631598</v>
      </c>
      <c r="D37" s="11">
        <v>673012</v>
      </c>
      <c r="E37" s="14">
        <f t="shared" si="4"/>
        <v>0.14530881134329879</v>
      </c>
      <c r="F37" s="11">
        <v>1823103</v>
      </c>
      <c r="G37" s="14">
        <f t="shared" si="5"/>
        <v>0.3936228921421937</v>
      </c>
      <c r="H37" s="11">
        <v>888466</v>
      </c>
      <c r="I37" s="14">
        <f t="shared" si="6"/>
        <v>0.19182709725671357</v>
      </c>
      <c r="J37" s="11">
        <v>109828</v>
      </c>
      <c r="K37" s="17">
        <f t="shared" si="7"/>
        <v>2.3712766090666762E-2</v>
      </c>
    </row>
    <row r="38" spans="1:11" ht="30" x14ac:dyDescent="0.25">
      <c r="A38" s="7" t="s">
        <v>101</v>
      </c>
      <c r="B38" s="9">
        <v>866</v>
      </c>
      <c r="C38" s="11">
        <v>456602</v>
      </c>
      <c r="D38" s="11" t="s">
        <v>102</v>
      </c>
      <c r="E38" s="11" t="s">
        <v>102</v>
      </c>
      <c r="F38" s="11">
        <v>383181</v>
      </c>
      <c r="G38" s="14">
        <f t="shared" si="5"/>
        <v>0.83920131755883676</v>
      </c>
      <c r="H38" s="11" t="s">
        <v>102</v>
      </c>
      <c r="I38" s="11" t="s">
        <v>102</v>
      </c>
      <c r="J38" s="11">
        <v>22881</v>
      </c>
      <c r="K38" s="17">
        <f t="shared" si="7"/>
        <v>5.011147563961612E-2</v>
      </c>
    </row>
    <row r="39" spans="1:11" ht="15" x14ac:dyDescent="0.25">
      <c r="A39" s="7" t="s">
        <v>103</v>
      </c>
      <c r="B39" s="9">
        <v>2640</v>
      </c>
      <c r="C39" s="11">
        <v>1845829</v>
      </c>
      <c r="D39" s="11">
        <v>0</v>
      </c>
      <c r="E39" s="14">
        <f t="shared" ref="E39:E59" si="8">D39/C39</f>
        <v>0</v>
      </c>
      <c r="F39" s="11">
        <v>893274</v>
      </c>
      <c r="G39" s="14">
        <f t="shared" si="5"/>
        <v>0.48394190361078954</v>
      </c>
      <c r="H39" s="11">
        <v>552487</v>
      </c>
      <c r="I39" s="14">
        <f t="shared" ref="I39:I59" si="9">H39/C39</f>
        <v>0.2993164588919125</v>
      </c>
      <c r="J39" s="11">
        <v>0</v>
      </c>
      <c r="K39" s="17">
        <f t="shared" si="7"/>
        <v>0</v>
      </c>
    </row>
    <row r="40" spans="1:11" ht="15" x14ac:dyDescent="0.25">
      <c r="A40" s="7" t="s">
        <v>105</v>
      </c>
      <c r="B40" s="9">
        <v>653</v>
      </c>
      <c r="C40" s="11">
        <v>399335</v>
      </c>
      <c r="D40" s="11">
        <v>28084</v>
      </c>
      <c r="E40" s="14">
        <f t="shared" si="8"/>
        <v>7.0326918502009589E-2</v>
      </c>
      <c r="F40" s="11">
        <v>145509</v>
      </c>
      <c r="G40" s="14">
        <f t="shared" si="5"/>
        <v>0.36437827888865237</v>
      </c>
      <c r="H40" s="11">
        <v>67682</v>
      </c>
      <c r="I40" s="14">
        <f t="shared" si="9"/>
        <v>0.16948677175804774</v>
      </c>
      <c r="J40" s="11">
        <v>30905</v>
      </c>
      <c r="K40" s="17">
        <f t="shared" si="7"/>
        <v>7.7391162808168587E-2</v>
      </c>
    </row>
    <row r="41" spans="1:11" ht="15" x14ac:dyDescent="0.25">
      <c r="A41" s="7" t="s">
        <v>107</v>
      </c>
      <c r="B41" s="9">
        <v>2126</v>
      </c>
      <c r="C41" s="11">
        <v>817781</v>
      </c>
      <c r="D41" s="11">
        <v>108604</v>
      </c>
      <c r="E41" s="14">
        <f t="shared" si="8"/>
        <v>0.13280328107402839</v>
      </c>
      <c r="F41" s="11">
        <v>496706</v>
      </c>
      <c r="G41" s="14">
        <f t="shared" si="5"/>
        <v>0.60738266112810158</v>
      </c>
      <c r="H41" s="11">
        <v>56809</v>
      </c>
      <c r="I41" s="14">
        <f t="shared" si="9"/>
        <v>6.9467253457832848E-2</v>
      </c>
      <c r="J41" s="11">
        <v>37272</v>
      </c>
      <c r="K41" s="17">
        <f t="shared" si="7"/>
        <v>4.5576994329777777E-2</v>
      </c>
    </row>
    <row r="42" spans="1:11" ht="15" x14ac:dyDescent="0.25">
      <c r="A42" s="7" t="s">
        <v>108</v>
      </c>
      <c r="B42" s="9">
        <v>25661</v>
      </c>
      <c r="C42" s="11">
        <v>39322693</v>
      </c>
      <c r="D42" s="11">
        <v>10890745</v>
      </c>
      <c r="E42" s="14">
        <f t="shared" si="8"/>
        <v>0.27695826936369794</v>
      </c>
      <c r="F42" s="11">
        <v>14738292</v>
      </c>
      <c r="G42" s="14">
        <f t="shared" si="5"/>
        <v>0.37480372974455234</v>
      </c>
      <c r="H42" s="11">
        <v>399153</v>
      </c>
      <c r="I42" s="14">
        <f t="shared" si="9"/>
        <v>1.0150703564478659E-2</v>
      </c>
      <c r="J42" s="11">
        <v>1081830</v>
      </c>
      <c r="K42" s="17">
        <f t="shared" si="7"/>
        <v>2.7511594895090221E-2</v>
      </c>
    </row>
    <row r="43" spans="1:11" ht="15" x14ac:dyDescent="0.25">
      <c r="A43" s="7" t="s">
        <v>109</v>
      </c>
      <c r="B43" s="9">
        <v>1513</v>
      </c>
      <c r="C43" s="11">
        <v>935919.19</v>
      </c>
      <c r="D43" s="11">
        <v>37943.32</v>
      </c>
      <c r="E43" s="14">
        <f t="shared" si="8"/>
        <v>4.0541235189332961E-2</v>
      </c>
      <c r="F43" s="11">
        <v>333139.12</v>
      </c>
      <c r="G43" s="14">
        <f t="shared" si="5"/>
        <v>0.35594859423707298</v>
      </c>
      <c r="H43" s="11">
        <v>69722.81</v>
      </c>
      <c r="I43" s="14">
        <f t="shared" si="9"/>
        <v>7.4496613324062738E-2</v>
      </c>
      <c r="J43" s="11">
        <v>316009.19</v>
      </c>
      <c r="K43" s="17">
        <f t="shared" si="7"/>
        <v>0.33764580679235784</v>
      </c>
    </row>
    <row r="44" spans="1:11" ht="15" x14ac:dyDescent="0.25">
      <c r="A44" s="7" t="s">
        <v>111</v>
      </c>
      <c r="B44" s="9">
        <v>335</v>
      </c>
      <c r="C44" s="11">
        <v>156105.57999999999</v>
      </c>
      <c r="D44" s="11">
        <v>83517.52</v>
      </c>
      <c r="E44" s="14">
        <f t="shared" si="8"/>
        <v>0.53500662820637168</v>
      </c>
      <c r="F44" s="11">
        <v>48921.82</v>
      </c>
      <c r="G44" s="14">
        <f t="shared" si="5"/>
        <v>0.31338930997854147</v>
      </c>
      <c r="H44" s="11">
        <v>8008.23</v>
      </c>
      <c r="I44" s="14">
        <f t="shared" si="9"/>
        <v>5.1300088055788909E-2</v>
      </c>
      <c r="J44" s="11">
        <v>0</v>
      </c>
      <c r="K44" s="17">
        <f t="shared" si="7"/>
        <v>0</v>
      </c>
    </row>
    <row r="45" spans="1:11" ht="15" x14ac:dyDescent="0.25">
      <c r="A45" s="7" t="s">
        <v>112</v>
      </c>
      <c r="B45" s="9">
        <v>14819</v>
      </c>
      <c r="C45" s="11">
        <v>11579509</v>
      </c>
      <c r="D45" s="11">
        <v>846487</v>
      </c>
      <c r="E45" s="14">
        <f t="shared" si="8"/>
        <v>7.310214966800406E-2</v>
      </c>
      <c r="F45" s="11">
        <v>5124286</v>
      </c>
      <c r="G45" s="14">
        <f t="shared" si="5"/>
        <v>0.44253050798613308</v>
      </c>
      <c r="H45" s="11">
        <v>1817675</v>
      </c>
      <c r="I45" s="14">
        <f t="shared" si="9"/>
        <v>0.15697340880343028</v>
      </c>
      <c r="J45" s="11">
        <v>727982</v>
      </c>
      <c r="K45" s="17">
        <f t="shared" si="7"/>
        <v>6.2868123337526657E-2</v>
      </c>
    </row>
    <row r="46" spans="1:11" ht="15" x14ac:dyDescent="0.25">
      <c r="A46" s="7" t="s">
        <v>114</v>
      </c>
      <c r="B46" s="9">
        <v>299</v>
      </c>
      <c r="C46" s="11">
        <v>411453.57</v>
      </c>
      <c r="D46" s="11">
        <v>29918.91</v>
      </c>
      <c r="E46" s="14">
        <f t="shared" si="8"/>
        <v>7.2715154713568292E-2</v>
      </c>
      <c r="F46" s="11">
        <v>272850.03000000003</v>
      </c>
      <c r="G46" s="14">
        <f t="shared" si="5"/>
        <v>0.66313686377784986</v>
      </c>
      <c r="H46" s="11">
        <v>20963.580000000002</v>
      </c>
      <c r="I46" s="14">
        <f t="shared" si="9"/>
        <v>5.0950050087060862E-2</v>
      </c>
      <c r="J46" s="11">
        <v>36191.25</v>
      </c>
      <c r="K46" s="17">
        <f t="shared" si="7"/>
        <v>8.7959499294173099E-2</v>
      </c>
    </row>
    <row r="47" spans="1:11" ht="15" x14ac:dyDescent="0.25">
      <c r="A47" s="7" t="s">
        <v>115</v>
      </c>
      <c r="B47" s="9">
        <v>27750</v>
      </c>
      <c r="C47" s="11">
        <v>28487354</v>
      </c>
      <c r="D47" s="11">
        <v>3123488</v>
      </c>
      <c r="E47" s="14">
        <f t="shared" si="8"/>
        <v>0.10964472165438742</v>
      </c>
      <c r="F47" s="11">
        <v>11264862</v>
      </c>
      <c r="G47" s="14">
        <f t="shared" si="5"/>
        <v>0.39543377738767876</v>
      </c>
      <c r="H47" s="11">
        <v>5431166</v>
      </c>
      <c r="I47" s="14">
        <f t="shared" si="9"/>
        <v>0.19065182396371386</v>
      </c>
      <c r="J47" s="11">
        <v>477188</v>
      </c>
      <c r="K47" s="17">
        <f t="shared" si="7"/>
        <v>1.6750871281341187E-2</v>
      </c>
    </row>
    <row r="48" spans="1:11" ht="15" x14ac:dyDescent="0.25">
      <c r="A48" s="7" t="s">
        <v>117</v>
      </c>
      <c r="B48" s="9">
        <v>8597</v>
      </c>
      <c r="C48" s="11">
        <v>16507893</v>
      </c>
      <c r="D48" s="11">
        <v>4510263</v>
      </c>
      <c r="E48" s="14">
        <f t="shared" si="8"/>
        <v>0.27321857489626328</v>
      </c>
      <c r="F48" s="11">
        <v>4563225</v>
      </c>
      <c r="G48" s="14">
        <f t="shared" si="5"/>
        <v>0.27642685835194108</v>
      </c>
      <c r="H48" s="11">
        <v>3089497</v>
      </c>
      <c r="I48" s="14">
        <f t="shared" si="9"/>
        <v>0.18715271537076233</v>
      </c>
      <c r="J48" s="11">
        <v>358412</v>
      </c>
      <c r="K48" s="17">
        <f t="shared" si="7"/>
        <v>2.1711553376315196E-2</v>
      </c>
    </row>
    <row r="49" spans="1:11" ht="15" x14ac:dyDescent="0.25">
      <c r="A49" s="7" t="s">
        <v>118</v>
      </c>
      <c r="B49" s="9">
        <v>1428</v>
      </c>
      <c r="C49" s="11">
        <v>584234.74</v>
      </c>
      <c r="D49" s="11">
        <v>52732.02</v>
      </c>
      <c r="E49" s="14">
        <f t="shared" si="8"/>
        <v>9.0258275295303392E-2</v>
      </c>
      <c r="F49" s="11">
        <v>303614.26</v>
      </c>
      <c r="G49" s="14">
        <f t="shared" si="5"/>
        <v>0.51967854564759364</v>
      </c>
      <c r="H49" s="11">
        <v>114621.43</v>
      </c>
      <c r="I49" s="14">
        <f t="shared" si="9"/>
        <v>0.19619071265772384</v>
      </c>
      <c r="J49" s="11">
        <v>19130</v>
      </c>
      <c r="K49" s="17">
        <f t="shared" si="7"/>
        <v>3.2743687922426525E-2</v>
      </c>
    </row>
    <row r="50" spans="1:11" ht="15" x14ac:dyDescent="0.25">
      <c r="A50" s="7" t="s">
        <v>120</v>
      </c>
      <c r="B50" s="9">
        <v>133</v>
      </c>
      <c r="C50" s="11">
        <v>49851.519999999997</v>
      </c>
      <c r="D50" s="11">
        <v>2978.27</v>
      </c>
      <c r="E50" s="14">
        <f t="shared" si="8"/>
        <v>5.974281225527326E-2</v>
      </c>
      <c r="F50" s="11">
        <v>20629.93</v>
      </c>
      <c r="G50" s="14">
        <f t="shared" si="5"/>
        <v>0.41382750215038583</v>
      </c>
      <c r="H50" s="11">
        <v>3533.75</v>
      </c>
      <c r="I50" s="14">
        <f t="shared" si="9"/>
        <v>7.0885501585508326E-2</v>
      </c>
      <c r="J50" s="11">
        <v>0</v>
      </c>
      <c r="K50" s="17">
        <f t="shared" si="7"/>
        <v>0</v>
      </c>
    </row>
    <row r="51" spans="1:11" ht="15" x14ac:dyDescent="0.25">
      <c r="A51" s="7" t="s">
        <v>121</v>
      </c>
      <c r="B51" s="9">
        <v>18229</v>
      </c>
      <c r="C51" s="11">
        <v>18988730</v>
      </c>
      <c r="D51" s="11">
        <v>2053177</v>
      </c>
      <c r="E51" s="14">
        <f t="shared" si="8"/>
        <v>0.10812608320830303</v>
      </c>
      <c r="F51" s="11">
        <v>13482370</v>
      </c>
      <c r="G51" s="14">
        <f t="shared" si="5"/>
        <v>0.71001957476882338</v>
      </c>
      <c r="H51" s="11">
        <v>1816192</v>
      </c>
      <c r="I51" s="14">
        <f t="shared" si="9"/>
        <v>9.5645785684455989E-2</v>
      </c>
      <c r="J51" s="11">
        <v>413661</v>
      </c>
      <c r="K51" s="17">
        <f t="shared" si="7"/>
        <v>2.178455325869608E-2</v>
      </c>
    </row>
    <row r="52" spans="1:11" ht="15" x14ac:dyDescent="0.25">
      <c r="A52" s="7" t="s">
        <v>123</v>
      </c>
      <c r="B52" s="9">
        <v>7945</v>
      </c>
      <c r="C52" s="11">
        <v>15425700</v>
      </c>
      <c r="D52" s="11">
        <v>2426154</v>
      </c>
      <c r="E52" s="14">
        <f t="shared" si="8"/>
        <v>0.15727999377661953</v>
      </c>
      <c r="F52" s="11">
        <v>7658608</v>
      </c>
      <c r="G52" s="14">
        <f t="shared" si="5"/>
        <v>0.49648366038494202</v>
      </c>
      <c r="H52" s="11">
        <v>1981008</v>
      </c>
      <c r="I52" s="14">
        <f t="shared" si="9"/>
        <v>0.12842256753340206</v>
      </c>
      <c r="J52" s="11">
        <v>876654</v>
      </c>
      <c r="K52" s="17">
        <f t="shared" si="7"/>
        <v>5.6830743499484623E-2</v>
      </c>
    </row>
    <row r="53" spans="1:11" ht="15" x14ac:dyDescent="0.25">
      <c r="A53" s="7" t="s">
        <v>126</v>
      </c>
      <c r="B53" s="9">
        <v>2191</v>
      </c>
      <c r="C53" s="11">
        <v>534703.44999999995</v>
      </c>
      <c r="D53" s="11">
        <v>27736.53</v>
      </c>
      <c r="E53" s="14">
        <f t="shared" si="8"/>
        <v>5.1872734316563696E-2</v>
      </c>
      <c r="F53" s="11">
        <v>299984.67</v>
      </c>
      <c r="G53" s="14">
        <f t="shared" si="5"/>
        <v>0.56102998774367363</v>
      </c>
      <c r="H53" s="11">
        <v>67097.95</v>
      </c>
      <c r="I53" s="14">
        <f t="shared" si="9"/>
        <v>0.12548628590296174</v>
      </c>
      <c r="J53" s="11">
        <v>21678.5</v>
      </c>
      <c r="K53" s="17">
        <f t="shared" si="7"/>
        <v>4.0543033713360183E-2</v>
      </c>
    </row>
    <row r="54" spans="1:11" ht="15" x14ac:dyDescent="0.25">
      <c r="A54" s="7" t="s">
        <v>128</v>
      </c>
      <c r="B54" s="9">
        <v>27389</v>
      </c>
      <c r="C54" s="11">
        <v>38139821</v>
      </c>
      <c r="D54" s="11">
        <v>0</v>
      </c>
      <c r="E54" s="14">
        <f t="shared" si="8"/>
        <v>0</v>
      </c>
      <c r="F54" s="11">
        <v>8634010</v>
      </c>
      <c r="G54" s="14">
        <f t="shared" si="5"/>
        <v>0.22637783223995728</v>
      </c>
      <c r="H54" s="11">
        <v>6144745</v>
      </c>
      <c r="I54" s="14">
        <f t="shared" si="9"/>
        <v>0.1611110078361406</v>
      </c>
      <c r="J54" s="11">
        <v>2094402</v>
      </c>
      <c r="K54" s="17">
        <f t="shared" si="7"/>
        <v>5.4913786826634559E-2</v>
      </c>
    </row>
    <row r="55" spans="1:11" ht="15" x14ac:dyDescent="0.25">
      <c r="A55" s="7" t="s">
        <v>130</v>
      </c>
      <c r="B55" s="9">
        <v>2431</v>
      </c>
      <c r="C55" s="11">
        <v>2358604</v>
      </c>
      <c r="D55" s="11">
        <v>230689</v>
      </c>
      <c r="E55" s="14">
        <f t="shared" si="8"/>
        <v>9.7807431853757565E-2</v>
      </c>
      <c r="F55" s="11">
        <v>682988</v>
      </c>
      <c r="G55" s="14">
        <f t="shared" si="5"/>
        <v>0.28957298469772796</v>
      </c>
      <c r="H55" s="11">
        <v>207766</v>
      </c>
      <c r="I55" s="14">
        <f t="shared" si="9"/>
        <v>8.8088547293229388E-2</v>
      </c>
      <c r="J55" s="11">
        <v>331735</v>
      </c>
      <c r="K55" s="17">
        <f t="shared" si="7"/>
        <v>0.14064887535169107</v>
      </c>
    </row>
    <row r="56" spans="1:11" ht="15" x14ac:dyDescent="0.25">
      <c r="A56" s="7" t="s">
        <v>131</v>
      </c>
      <c r="B56" s="9">
        <v>4978</v>
      </c>
      <c r="C56" s="11">
        <v>4114024</v>
      </c>
      <c r="D56" s="11">
        <v>104691</v>
      </c>
      <c r="E56" s="14">
        <f t="shared" si="8"/>
        <v>2.5447347900741463E-2</v>
      </c>
      <c r="F56" s="11">
        <v>1069260</v>
      </c>
      <c r="G56" s="14">
        <f t="shared" si="5"/>
        <v>0.25990611625017257</v>
      </c>
      <c r="H56" s="11">
        <v>720958</v>
      </c>
      <c r="I56" s="14">
        <f t="shared" si="9"/>
        <v>0.17524399468743984</v>
      </c>
      <c r="J56" s="11">
        <v>813836</v>
      </c>
      <c r="K56" s="17">
        <f t="shared" si="7"/>
        <v>0.19781994465759073</v>
      </c>
    </row>
    <row r="57" spans="1:11" ht="15" x14ac:dyDescent="0.25">
      <c r="A57" s="7" t="s">
        <v>133</v>
      </c>
      <c r="B57" s="9">
        <v>4193</v>
      </c>
      <c r="C57" s="11">
        <v>3585108</v>
      </c>
      <c r="D57" s="11">
        <v>488736</v>
      </c>
      <c r="E57" s="14">
        <f t="shared" si="8"/>
        <v>0.13632392664321411</v>
      </c>
      <c r="F57" s="11">
        <v>1111010</v>
      </c>
      <c r="G57" s="14">
        <f t="shared" si="5"/>
        <v>0.30989582461672005</v>
      </c>
      <c r="H57" s="11">
        <v>696015</v>
      </c>
      <c r="I57" s="14">
        <f t="shared" si="9"/>
        <v>0.19414059492768418</v>
      </c>
      <c r="J57" s="11">
        <v>294976</v>
      </c>
      <c r="K57" s="17">
        <f t="shared" si="7"/>
        <v>8.2278134996212102E-2</v>
      </c>
    </row>
    <row r="58" spans="1:11" ht="15" x14ac:dyDescent="0.25">
      <c r="A58" s="7" t="s">
        <v>135</v>
      </c>
      <c r="B58" s="9">
        <v>962</v>
      </c>
      <c r="C58" s="11">
        <v>270034</v>
      </c>
      <c r="D58" s="11">
        <v>0</v>
      </c>
      <c r="E58" s="14">
        <f t="shared" si="8"/>
        <v>0</v>
      </c>
      <c r="F58" s="11">
        <v>205989</v>
      </c>
      <c r="G58" s="14">
        <f t="shared" si="5"/>
        <v>0.76282616263137237</v>
      </c>
      <c r="H58" s="11">
        <v>12527</v>
      </c>
      <c r="I58" s="14">
        <f t="shared" si="9"/>
        <v>4.6390454535354807E-2</v>
      </c>
      <c r="J58" s="11">
        <v>275</v>
      </c>
      <c r="K58" s="17">
        <f t="shared" si="7"/>
        <v>1.018390276779961E-3</v>
      </c>
    </row>
    <row r="59" spans="1:11" ht="15" x14ac:dyDescent="0.25">
      <c r="A59" s="7" t="s">
        <v>136</v>
      </c>
      <c r="B59" s="9">
        <v>1382</v>
      </c>
      <c r="C59" s="11">
        <v>794793</v>
      </c>
      <c r="D59" s="11">
        <v>24995</v>
      </c>
      <c r="E59" s="14">
        <f t="shared" si="8"/>
        <v>3.1448440034071767E-2</v>
      </c>
      <c r="F59" s="11">
        <v>222013</v>
      </c>
      <c r="G59" s="14">
        <f t="shared" si="5"/>
        <v>0.27933436756488794</v>
      </c>
      <c r="H59" s="11">
        <v>136515</v>
      </c>
      <c r="I59" s="14">
        <f t="shared" si="9"/>
        <v>0.17176170399085045</v>
      </c>
      <c r="J59" s="11">
        <v>83547</v>
      </c>
      <c r="K59" s="17">
        <f t="shared" si="7"/>
        <v>0.10511793636833741</v>
      </c>
    </row>
    <row r="60" spans="1:11" ht="30" x14ac:dyDescent="0.25">
      <c r="A60" s="7" t="s">
        <v>138</v>
      </c>
      <c r="B60" s="9">
        <v>7870</v>
      </c>
      <c r="C60" s="11">
        <v>10611611</v>
      </c>
      <c r="D60" s="11" t="s">
        <v>94</v>
      </c>
      <c r="E60" s="11" t="s">
        <v>94</v>
      </c>
      <c r="F60" s="11" t="s">
        <v>94</v>
      </c>
      <c r="G60" s="11" t="s">
        <v>94</v>
      </c>
      <c r="H60" s="11" t="s">
        <v>94</v>
      </c>
      <c r="I60" s="11" t="s">
        <v>94</v>
      </c>
      <c r="J60" s="11">
        <v>339011</v>
      </c>
      <c r="K60" s="17">
        <f t="shared" si="7"/>
        <v>3.1947175598502429E-2</v>
      </c>
    </row>
    <row r="61" spans="1:11" ht="15" x14ac:dyDescent="0.25">
      <c r="A61" s="7" t="s">
        <v>139</v>
      </c>
      <c r="B61" s="9">
        <v>15959</v>
      </c>
      <c r="C61" s="11">
        <v>10606660</v>
      </c>
      <c r="D61" s="11">
        <v>331531</v>
      </c>
      <c r="E61" s="14">
        <f t="shared" ref="E61:E63" si="10">D61/C61</f>
        <v>3.1256870683136824E-2</v>
      </c>
      <c r="F61" s="11">
        <v>3620610</v>
      </c>
      <c r="G61" s="14">
        <f t="shared" ref="G61:G63" si="11">F61/C61</f>
        <v>0.34135250870679368</v>
      </c>
      <c r="H61" s="11">
        <v>2465886</v>
      </c>
      <c r="I61" s="14">
        <f t="shared" ref="I61:I63" si="12">H61/C61</f>
        <v>0.23248468415127854</v>
      </c>
      <c r="J61" s="11">
        <v>490662</v>
      </c>
      <c r="K61" s="17">
        <f t="shared" si="7"/>
        <v>4.6259802803144442E-2</v>
      </c>
    </row>
    <row r="62" spans="1:11" ht="15" x14ac:dyDescent="0.25">
      <c r="A62" s="7" t="s">
        <v>143</v>
      </c>
      <c r="B62" s="9">
        <v>7161</v>
      </c>
      <c r="C62" s="11">
        <v>4967818</v>
      </c>
      <c r="D62" s="11">
        <v>545553</v>
      </c>
      <c r="E62" s="14">
        <f t="shared" si="10"/>
        <v>0.10981742889936789</v>
      </c>
      <c r="F62" s="11">
        <v>1952091</v>
      </c>
      <c r="G62" s="14">
        <f t="shared" si="11"/>
        <v>0.39294736642928546</v>
      </c>
      <c r="H62" s="11">
        <v>1271239</v>
      </c>
      <c r="I62" s="14">
        <f t="shared" si="12"/>
        <v>0.25589484155820524</v>
      </c>
      <c r="J62" s="11">
        <v>88430</v>
      </c>
      <c r="K62" s="17">
        <f t="shared" si="7"/>
        <v>1.7800571599040062E-2</v>
      </c>
    </row>
    <row r="63" spans="1:11" ht="15" x14ac:dyDescent="0.25">
      <c r="A63" s="7" t="s">
        <v>145</v>
      </c>
      <c r="B63" s="9">
        <v>3312</v>
      </c>
      <c r="C63" s="11">
        <v>2347484</v>
      </c>
      <c r="D63" s="11">
        <v>137664</v>
      </c>
      <c r="E63" s="14">
        <f t="shared" si="10"/>
        <v>5.8643211199735548E-2</v>
      </c>
      <c r="F63" s="11">
        <v>873842</v>
      </c>
      <c r="G63" s="14">
        <f t="shared" si="11"/>
        <v>0.37224620061308195</v>
      </c>
      <c r="H63" s="11">
        <v>459290</v>
      </c>
      <c r="I63" s="14">
        <f t="shared" si="12"/>
        <v>0.19565202574330645</v>
      </c>
      <c r="J63" s="11">
        <v>255389</v>
      </c>
      <c r="K63" s="17">
        <f t="shared" si="7"/>
        <v>0.10879264778801474</v>
      </c>
    </row>
    <row r="64" spans="1:11" ht="30" x14ac:dyDescent="0.25">
      <c r="A64" s="7" t="s">
        <v>146</v>
      </c>
      <c r="B64" s="9">
        <v>923</v>
      </c>
      <c r="C64" s="11">
        <v>576793</v>
      </c>
      <c r="D64" s="11" t="s">
        <v>94</v>
      </c>
      <c r="E64" s="11" t="s">
        <v>94</v>
      </c>
      <c r="F64" s="11" t="s">
        <v>94</v>
      </c>
      <c r="G64" s="11" t="s">
        <v>94</v>
      </c>
      <c r="H64" s="11" t="s">
        <v>94</v>
      </c>
      <c r="I64" s="11" t="s">
        <v>94</v>
      </c>
      <c r="J64" s="11">
        <v>12513</v>
      </c>
      <c r="K64" s="17">
        <f t="shared" si="7"/>
        <v>2.1694091294450522E-2</v>
      </c>
    </row>
    <row r="65" spans="1:11" ht="15" x14ac:dyDescent="0.25">
      <c r="A65" s="7" t="s">
        <v>148</v>
      </c>
      <c r="B65" s="9">
        <v>461</v>
      </c>
      <c r="C65" s="11">
        <v>223565</v>
      </c>
      <c r="D65" s="11">
        <v>13975</v>
      </c>
      <c r="E65" s="14">
        <f>D65/C65</f>
        <v>6.2509784626395004E-2</v>
      </c>
      <c r="F65" s="11">
        <v>107626</v>
      </c>
      <c r="G65" s="14">
        <f>F65/C65</f>
        <v>0.48140809160646791</v>
      </c>
      <c r="H65" s="11">
        <v>15706</v>
      </c>
      <c r="I65" s="14">
        <f t="shared" ref="I65:I87" si="13">H65/C65</f>
        <v>7.0252499273142033E-2</v>
      </c>
      <c r="J65" s="11">
        <v>2426</v>
      </c>
      <c r="K65" s="17">
        <f t="shared" si="7"/>
        <v>1.0851430232818196E-2</v>
      </c>
    </row>
    <row r="66" spans="1:11" ht="30" x14ac:dyDescent="0.25">
      <c r="A66" s="7" t="s">
        <v>150</v>
      </c>
      <c r="B66" s="9">
        <v>3419</v>
      </c>
      <c r="C66" s="11">
        <v>1721461</v>
      </c>
      <c r="D66" s="11" t="s">
        <v>94</v>
      </c>
      <c r="E66" s="11" t="s">
        <v>94</v>
      </c>
      <c r="F66" s="11" t="s">
        <v>94</v>
      </c>
      <c r="G66" s="11" t="s">
        <v>94</v>
      </c>
      <c r="H66" s="11">
        <v>294504</v>
      </c>
      <c r="I66" s="14">
        <f t="shared" si="13"/>
        <v>0.17107793902969629</v>
      </c>
      <c r="J66" s="11">
        <v>492653</v>
      </c>
      <c r="K66" s="17">
        <f t="shared" si="7"/>
        <v>0.28618307356367645</v>
      </c>
    </row>
    <row r="67" spans="1:11" ht="15" x14ac:dyDescent="0.25">
      <c r="A67" s="7" t="s">
        <v>151</v>
      </c>
      <c r="B67" s="9">
        <v>8481</v>
      </c>
      <c r="C67" s="11">
        <v>22214553</v>
      </c>
      <c r="D67" s="11">
        <v>2991583</v>
      </c>
      <c r="E67" s="14">
        <f t="shared" ref="E67:E87" si="14">D67/C67</f>
        <v>0.13466771084702897</v>
      </c>
      <c r="F67" s="11">
        <v>10651737</v>
      </c>
      <c r="G67" s="14">
        <f t="shared" ref="G67:G87" si="15">F67/C67</f>
        <v>0.47949364544944928</v>
      </c>
      <c r="H67" s="11">
        <v>1745272</v>
      </c>
      <c r="I67" s="14">
        <f t="shared" si="13"/>
        <v>7.8564353736939929E-2</v>
      </c>
      <c r="J67" s="11">
        <v>482146</v>
      </c>
      <c r="K67" s="17">
        <f t="shared" si="7"/>
        <v>2.1704060396803844E-2</v>
      </c>
    </row>
    <row r="68" spans="1:11" ht="15" x14ac:dyDescent="0.25">
      <c r="A68" s="7" t="s">
        <v>152</v>
      </c>
      <c r="B68" s="9">
        <v>2835</v>
      </c>
      <c r="C68" s="11">
        <v>1066694</v>
      </c>
      <c r="D68" s="11">
        <v>71070</v>
      </c>
      <c r="E68" s="14">
        <f t="shared" si="14"/>
        <v>6.6626417698046489E-2</v>
      </c>
      <c r="F68" s="11">
        <v>643775</v>
      </c>
      <c r="G68" s="14">
        <f t="shared" si="15"/>
        <v>0.60352359720782156</v>
      </c>
      <c r="H68" s="11">
        <v>50967</v>
      </c>
      <c r="I68" s="14">
        <f t="shared" si="13"/>
        <v>4.7780338128835448E-2</v>
      </c>
      <c r="J68" s="11">
        <v>91000</v>
      </c>
      <c r="K68" s="17">
        <f t="shared" si="7"/>
        <v>8.5310313923205719E-2</v>
      </c>
    </row>
    <row r="69" spans="1:11" ht="15" x14ac:dyDescent="0.25">
      <c r="A69" s="7" t="s">
        <v>155</v>
      </c>
      <c r="B69" s="9">
        <v>4646</v>
      </c>
      <c r="C69" s="11">
        <v>5195455</v>
      </c>
      <c r="D69" s="11">
        <v>860002</v>
      </c>
      <c r="E69" s="14">
        <f t="shared" si="14"/>
        <v>0.16552967930623977</v>
      </c>
      <c r="F69" s="11">
        <v>2217492</v>
      </c>
      <c r="G69" s="14">
        <f t="shared" si="15"/>
        <v>0.42681382092617487</v>
      </c>
      <c r="H69" s="11">
        <v>851530</v>
      </c>
      <c r="I69" s="14">
        <f t="shared" si="13"/>
        <v>0.16389902328092534</v>
      </c>
      <c r="J69" s="11">
        <v>543052</v>
      </c>
      <c r="K69" s="17">
        <f t="shared" si="7"/>
        <v>0.10452443529969944</v>
      </c>
    </row>
    <row r="70" spans="1:11" ht="15" x14ac:dyDescent="0.25">
      <c r="A70" s="7" t="s">
        <v>156</v>
      </c>
      <c r="B70" s="9">
        <v>12940</v>
      </c>
      <c r="C70" s="11">
        <v>11386420</v>
      </c>
      <c r="D70" s="11">
        <v>430393</v>
      </c>
      <c r="E70" s="14">
        <f t="shared" si="14"/>
        <v>3.7798798920117123E-2</v>
      </c>
      <c r="F70" s="11">
        <v>3087738</v>
      </c>
      <c r="G70" s="14">
        <f t="shared" si="15"/>
        <v>0.2711772444719236</v>
      </c>
      <c r="H70" s="11">
        <v>1724868</v>
      </c>
      <c r="I70" s="14">
        <f t="shared" si="13"/>
        <v>0.1514846633094511</v>
      </c>
      <c r="J70" s="11">
        <v>1881905</v>
      </c>
      <c r="K70" s="17">
        <f t="shared" si="7"/>
        <v>0.16527626769432358</v>
      </c>
    </row>
    <row r="71" spans="1:11" ht="15" x14ac:dyDescent="0.25">
      <c r="A71" s="7" t="s">
        <v>159</v>
      </c>
      <c r="B71" s="9">
        <v>6464</v>
      </c>
      <c r="C71" s="11">
        <v>5454750</v>
      </c>
      <c r="D71" s="11">
        <v>748914</v>
      </c>
      <c r="E71" s="14">
        <f t="shared" si="14"/>
        <v>0.13729575140932215</v>
      </c>
      <c r="F71" s="11">
        <v>2751396</v>
      </c>
      <c r="G71" s="14">
        <f t="shared" si="15"/>
        <v>0.50440368486181764</v>
      </c>
      <c r="H71" s="11">
        <v>79386</v>
      </c>
      <c r="I71" s="14">
        <f t="shared" si="13"/>
        <v>1.4553554241715935E-2</v>
      </c>
      <c r="J71" s="11">
        <v>746166</v>
      </c>
      <c r="K71" s="17">
        <f t="shared" si="7"/>
        <v>0.1367919703011137</v>
      </c>
    </row>
    <row r="72" spans="1:11" ht="15" x14ac:dyDescent="0.25">
      <c r="A72" s="7" t="s">
        <v>160</v>
      </c>
      <c r="B72" s="9">
        <v>311404</v>
      </c>
      <c r="C72" s="11">
        <v>773473000</v>
      </c>
      <c r="D72" s="11">
        <v>88648000</v>
      </c>
      <c r="E72" s="14">
        <f t="shared" si="14"/>
        <v>0.11461033546096631</v>
      </c>
      <c r="F72" s="11">
        <v>179362000</v>
      </c>
      <c r="G72" s="14">
        <f t="shared" si="15"/>
        <v>0.23189174024174083</v>
      </c>
      <c r="H72" s="11">
        <v>91778000</v>
      </c>
      <c r="I72" s="14">
        <f t="shared" si="13"/>
        <v>0.11865701840917524</v>
      </c>
      <c r="J72" s="11">
        <v>4009000</v>
      </c>
      <c r="K72" s="17">
        <f t="shared" si="7"/>
        <v>5.1831156355813326E-3</v>
      </c>
    </row>
    <row r="73" spans="1:11" ht="15" x14ac:dyDescent="0.25">
      <c r="A73" s="7" t="s">
        <v>161</v>
      </c>
      <c r="B73" s="9">
        <v>6202</v>
      </c>
      <c r="C73" s="11">
        <v>7186826</v>
      </c>
      <c r="D73" s="11">
        <v>1133458</v>
      </c>
      <c r="E73" s="14">
        <f t="shared" si="14"/>
        <v>0.15771329374051912</v>
      </c>
      <c r="F73" s="11">
        <v>3020984</v>
      </c>
      <c r="G73" s="14">
        <f t="shared" si="15"/>
        <v>0.42035023527771509</v>
      </c>
      <c r="H73" s="11">
        <v>1042647</v>
      </c>
      <c r="I73" s="14">
        <f t="shared" si="13"/>
        <v>0.14507753492292702</v>
      </c>
      <c r="J73" s="11">
        <v>426057</v>
      </c>
      <c r="K73" s="17">
        <f t="shared" si="7"/>
        <v>5.9283054856204949E-2</v>
      </c>
    </row>
    <row r="74" spans="1:11" ht="15" x14ac:dyDescent="0.25">
      <c r="A74" s="7" t="s">
        <v>162</v>
      </c>
      <c r="B74" s="9">
        <v>998581</v>
      </c>
      <c r="C74" s="11">
        <v>707810675</v>
      </c>
      <c r="D74" s="11">
        <v>106766814</v>
      </c>
      <c r="E74" s="14">
        <f t="shared" si="14"/>
        <v>0.15084092084369877</v>
      </c>
      <c r="F74" s="11">
        <v>332359356</v>
      </c>
      <c r="G74" s="14">
        <f t="shared" si="15"/>
        <v>0.4695596827499105</v>
      </c>
      <c r="H74" s="11">
        <v>31712237</v>
      </c>
      <c r="I74" s="14">
        <f t="shared" si="13"/>
        <v>4.4803275960764506E-2</v>
      </c>
      <c r="J74" s="11">
        <v>2127729</v>
      </c>
      <c r="K74" s="17">
        <f t="shared" si="7"/>
        <v>3.0060707971096934E-3</v>
      </c>
    </row>
    <row r="75" spans="1:11" ht="15" x14ac:dyDescent="0.25">
      <c r="A75" s="7" t="s">
        <v>163</v>
      </c>
      <c r="B75" s="9">
        <v>8539</v>
      </c>
      <c r="C75" s="11">
        <v>10620069</v>
      </c>
      <c r="D75" s="11">
        <v>205298</v>
      </c>
      <c r="E75" s="14">
        <f t="shared" si="14"/>
        <v>1.9331136172467428E-2</v>
      </c>
      <c r="F75" s="11">
        <v>4932346</v>
      </c>
      <c r="G75" s="14">
        <f t="shared" si="15"/>
        <v>0.46443634217442464</v>
      </c>
      <c r="H75" s="11">
        <v>2023048</v>
      </c>
      <c r="I75" s="14">
        <f t="shared" si="13"/>
        <v>0.19049292429267645</v>
      </c>
      <c r="J75" s="11">
        <v>396538</v>
      </c>
      <c r="K75" s="17">
        <f t="shared" si="7"/>
        <v>3.7338552131817603E-2</v>
      </c>
    </row>
    <row r="76" spans="1:11" ht="15" x14ac:dyDescent="0.25">
      <c r="A76" s="7" t="s">
        <v>165</v>
      </c>
      <c r="B76" s="26">
        <v>670</v>
      </c>
      <c r="C76" s="11">
        <v>185149.12</v>
      </c>
      <c r="D76" s="11">
        <v>20036.150000000001</v>
      </c>
      <c r="E76" s="14">
        <f t="shared" si="14"/>
        <v>0.10821628533800216</v>
      </c>
      <c r="F76" s="11">
        <v>99326.27</v>
      </c>
      <c r="G76" s="14">
        <f t="shared" si="15"/>
        <v>0.53646633589184767</v>
      </c>
      <c r="H76" s="11">
        <v>15195.97</v>
      </c>
      <c r="I76" s="14">
        <f t="shared" si="13"/>
        <v>8.2074222118906096E-2</v>
      </c>
      <c r="J76" s="11">
        <v>12272.28</v>
      </c>
      <c r="K76" s="17">
        <f t="shared" si="7"/>
        <v>6.6283220789815259E-2</v>
      </c>
    </row>
    <row r="77" spans="1:11" ht="15" x14ac:dyDescent="0.25">
      <c r="A77" s="7" t="s">
        <v>166</v>
      </c>
      <c r="B77" s="9">
        <v>11106</v>
      </c>
      <c r="C77" s="11">
        <v>13642132</v>
      </c>
      <c r="D77" s="11">
        <v>0</v>
      </c>
      <c r="E77" s="14">
        <f t="shared" si="14"/>
        <v>0</v>
      </c>
      <c r="F77" s="11">
        <v>5819471</v>
      </c>
      <c r="G77" s="14">
        <f t="shared" si="15"/>
        <v>0.42658075731857747</v>
      </c>
      <c r="H77" s="11">
        <v>2592086</v>
      </c>
      <c r="I77" s="14">
        <f t="shared" si="13"/>
        <v>0.19000593162417723</v>
      </c>
      <c r="J77" s="11">
        <v>917408</v>
      </c>
      <c r="K77" s="17">
        <f t="shared" si="7"/>
        <v>6.7248139806886487E-2</v>
      </c>
    </row>
    <row r="78" spans="1:11" ht="15" x14ac:dyDescent="0.25">
      <c r="A78" s="7" t="s">
        <v>167</v>
      </c>
      <c r="B78" s="9">
        <v>393</v>
      </c>
      <c r="C78" s="11">
        <v>1225277</v>
      </c>
      <c r="D78" s="11">
        <v>29469</v>
      </c>
      <c r="E78" s="14">
        <f t="shared" si="14"/>
        <v>2.4050888084898355E-2</v>
      </c>
      <c r="F78" s="11">
        <v>1071626</v>
      </c>
      <c r="G78" s="14">
        <f t="shared" si="15"/>
        <v>0.87459896823330563</v>
      </c>
      <c r="H78" s="11">
        <v>8493</v>
      </c>
      <c r="I78" s="14">
        <f t="shared" si="13"/>
        <v>6.9314938581235101E-3</v>
      </c>
      <c r="J78" s="11">
        <v>0</v>
      </c>
      <c r="K78" s="17">
        <f t="shared" si="7"/>
        <v>0</v>
      </c>
    </row>
    <row r="79" spans="1:11" ht="15" x14ac:dyDescent="0.25">
      <c r="A79" s="7" t="s">
        <v>168</v>
      </c>
      <c r="B79" s="9">
        <v>35058</v>
      </c>
      <c r="C79" s="11">
        <v>30167559</v>
      </c>
      <c r="D79" s="11">
        <v>4409365</v>
      </c>
      <c r="E79" s="14">
        <f t="shared" si="14"/>
        <v>0.14616247207803587</v>
      </c>
      <c r="F79" s="11">
        <v>10452880</v>
      </c>
      <c r="G79" s="14">
        <f t="shared" si="15"/>
        <v>0.34649406005968197</v>
      </c>
      <c r="H79" s="11">
        <v>7811569</v>
      </c>
      <c r="I79" s="14">
        <f t="shared" si="13"/>
        <v>0.25893937921858379</v>
      </c>
      <c r="J79" s="11">
        <v>375171</v>
      </c>
      <c r="K79" s="17">
        <f t="shared" si="7"/>
        <v>1.2436239869457121E-2</v>
      </c>
    </row>
    <row r="80" spans="1:11" ht="15" x14ac:dyDescent="0.25">
      <c r="A80" s="7" t="s">
        <v>170</v>
      </c>
      <c r="B80" s="9">
        <v>446</v>
      </c>
      <c r="C80" s="11">
        <v>191034.03</v>
      </c>
      <c r="D80" s="11">
        <v>10561.82</v>
      </c>
      <c r="E80" s="14">
        <f t="shared" si="14"/>
        <v>5.5287636448856779E-2</v>
      </c>
      <c r="F80" s="11">
        <v>136550.28</v>
      </c>
      <c r="G80" s="14">
        <f t="shared" si="15"/>
        <v>0.71479557856786036</v>
      </c>
      <c r="H80" s="11">
        <v>14575.48</v>
      </c>
      <c r="I80" s="14">
        <f t="shared" si="13"/>
        <v>7.6297819817757073E-2</v>
      </c>
      <c r="J80" s="11">
        <v>5680</v>
      </c>
      <c r="K80" s="17">
        <f t="shared" si="7"/>
        <v>2.9732922453659171E-2</v>
      </c>
    </row>
    <row r="81" spans="1:11" ht="15" x14ac:dyDescent="0.25">
      <c r="A81" s="7" t="s">
        <v>172</v>
      </c>
      <c r="B81" s="9">
        <v>6974</v>
      </c>
      <c r="C81" s="11">
        <v>5950061.3300000001</v>
      </c>
      <c r="D81" s="11">
        <v>1356518.82</v>
      </c>
      <c r="E81" s="14">
        <f t="shared" si="14"/>
        <v>0.22798400634300689</v>
      </c>
      <c r="F81" s="11">
        <v>2571806.73</v>
      </c>
      <c r="G81" s="14">
        <f t="shared" si="15"/>
        <v>0.43223196995181223</v>
      </c>
      <c r="H81" s="11">
        <v>746648.11</v>
      </c>
      <c r="I81" s="14">
        <f t="shared" si="13"/>
        <v>0.12548578385829848</v>
      </c>
      <c r="J81" s="11">
        <v>110958</v>
      </c>
      <c r="K81" s="17">
        <f t="shared" si="7"/>
        <v>1.8648211143732867E-2</v>
      </c>
    </row>
    <row r="82" spans="1:11" ht="15" x14ac:dyDescent="0.25">
      <c r="A82" s="7" t="s">
        <v>174</v>
      </c>
      <c r="B82" s="9">
        <v>1403</v>
      </c>
      <c r="C82" s="11">
        <v>960077.36</v>
      </c>
      <c r="D82" s="11">
        <v>147238.63</v>
      </c>
      <c r="E82" s="14">
        <f t="shared" si="14"/>
        <v>0.15336121455879348</v>
      </c>
      <c r="F82" s="11">
        <v>315618.03999999998</v>
      </c>
      <c r="G82" s="14">
        <f t="shared" si="15"/>
        <v>0.32874230051628339</v>
      </c>
      <c r="H82" s="11">
        <v>94856.22</v>
      </c>
      <c r="I82" s="14">
        <f t="shared" si="13"/>
        <v>9.8800600818250733E-2</v>
      </c>
      <c r="J82" s="11">
        <v>174250.41</v>
      </c>
      <c r="K82" s="17">
        <f t="shared" si="7"/>
        <v>0.1814962181797517</v>
      </c>
    </row>
    <row r="83" spans="1:11" ht="15" x14ac:dyDescent="0.25">
      <c r="A83" s="7" t="s">
        <v>176</v>
      </c>
      <c r="B83" s="9">
        <v>1058</v>
      </c>
      <c r="C83" s="11">
        <v>447869</v>
      </c>
      <c r="D83" s="11">
        <v>25903</v>
      </c>
      <c r="E83" s="14">
        <f t="shared" si="14"/>
        <v>5.7836108326318636E-2</v>
      </c>
      <c r="F83" s="11">
        <v>234518</v>
      </c>
      <c r="G83" s="14">
        <f t="shared" si="15"/>
        <v>0.52363079382587319</v>
      </c>
      <c r="H83" s="11">
        <v>61214</v>
      </c>
      <c r="I83" s="14">
        <f t="shared" si="13"/>
        <v>0.13667835907374701</v>
      </c>
      <c r="J83" s="11">
        <v>49428</v>
      </c>
      <c r="K83" s="17">
        <f t="shared" si="7"/>
        <v>0.11036262835784572</v>
      </c>
    </row>
    <row r="84" spans="1:11" ht="15" x14ac:dyDescent="0.25">
      <c r="A84" s="7" t="s">
        <v>178</v>
      </c>
      <c r="B84" s="9">
        <v>1886</v>
      </c>
      <c r="C84" s="11">
        <v>3569135</v>
      </c>
      <c r="D84" s="11">
        <v>228295</v>
      </c>
      <c r="E84" s="14">
        <f t="shared" si="14"/>
        <v>6.3963677473673597E-2</v>
      </c>
      <c r="F84" s="11">
        <v>556070</v>
      </c>
      <c r="G84" s="14">
        <f t="shared" si="15"/>
        <v>0.1557996545381444</v>
      </c>
      <c r="H84" s="11">
        <v>448001</v>
      </c>
      <c r="I84" s="14">
        <f t="shared" si="13"/>
        <v>0.1255208895152467</v>
      </c>
      <c r="J84" s="11">
        <v>196102</v>
      </c>
      <c r="K84" s="17">
        <f t="shared" si="7"/>
        <v>5.4943844937218683E-2</v>
      </c>
    </row>
    <row r="85" spans="1:11" ht="15" x14ac:dyDescent="0.25">
      <c r="A85" s="7" t="s">
        <v>180</v>
      </c>
      <c r="B85" s="9">
        <v>278</v>
      </c>
      <c r="C85" s="11">
        <v>176421.9</v>
      </c>
      <c r="D85" s="11">
        <v>6581.11</v>
      </c>
      <c r="E85" s="14">
        <f t="shared" si="14"/>
        <v>3.7303248632964504E-2</v>
      </c>
      <c r="F85" s="11">
        <v>61732.97</v>
      </c>
      <c r="G85" s="14">
        <f t="shared" si="15"/>
        <v>0.34991670535234004</v>
      </c>
      <c r="H85" s="11">
        <v>8892.06</v>
      </c>
      <c r="I85" s="14">
        <f t="shared" si="13"/>
        <v>5.0402245979665791E-2</v>
      </c>
      <c r="J85" s="11">
        <v>81635.97</v>
      </c>
      <c r="K85" s="17">
        <f t="shared" si="7"/>
        <v>0.46273149762019344</v>
      </c>
    </row>
    <row r="86" spans="1:11" ht="15" x14ac:dyDescent="0.25">
      <c r="A86" s="7" t="s">
        <v>181</v>
      </c>
      <c r="B86" s="9">
        <v>1958</v>
      </c>
      <c r="C86" s="11">
        <v>1731600</v>
      </c>
      <c r="D86" s="11">
        <v>216148</v>
      </c>
      <c r="E86" s="14">
        <f t="shared" si="14"/>
        <v>0.12482559482559483</v>
      </c>
      <c r="F86" s="11">
        <v>780624</v>
      </c>
      <c r="G86" s="14">
        <f t="shared" si="15"/>
        <v>0.45081081081081081</v>
      </c>
      <c r="H86" s="11">
        <v>403868</v>
      </c>
      <c r="I86" s="14">
        <f t="shared" si="13"/>
        <v>0.23323400323400323</v>
      </c>
      <c r="J86" s="11">
        <v>20186</v>
      </c>
      <c r="K86" s="17">
        <f t="shared" si="7"/>
        <v>1.1657426657426657E-2</v>
      </c>
    </row>
    <row r="87" spans="1:11" ht="15" x14ac:dyDescent="0.25">
      <c r="A87" s="7" t="s">
        <v>183</v>
      </c>
      <c r="B87" s="9">
        <v>23177</v>
      </c>
      <c r="C87" s="11">
        <v>22040204</v>
      </c>
      <c r="D87" s="11">
        <v>4255107</v>
      </c>
      <c r="E87" s="14">
        <f t="shared" si="14"/>
        <v>0.19306114408015462</v>
      </c>
      <c r="F87" s="11">
        <v>6816463</v>
      </c>
      <c r="G87" s="14">
        <f t="shared" si="15"/>
        <v>0.30927404301702471</v>
      </c>
      <c r="H87" s="11">
        <v>3768285</v>
      </c>
      <c r="I87" s="14">
        <f t="shared" si="13"/>
        <v>0.17097323600090089</v>
      </c>
      <c r="J87" s="11">
        <v>896872</v>
      </c>
      <c r="K87" s="17">
        <f t="shared" si="7"/>
        <v>4.0692545314008892E-2</v>
      </c>
    </row>
    <row r="88" spans="1:11" ht="30" x14ac:dyDescent="0.25">
      <c r="A88" s="7" t="s">
        <v>184</v>
      </c>
      <c r="B88" s="9">
        <v>2323</v>
      </c>
      <c r="C88" s="11">
        <v>2772046.37</v>
      </c>
      <c r="D88" s="11" t="s">
        <v>185</v>
      </c>
      <c r="E88" s="11" t="s">
        <v>185</v>
      </c>
      <c r="F88" s="11" t="s">
        <v>185</v>
      </c>
      <c r="G88" s="11" t="s">
        <v>185</v>
      </c>
      <c r="H88" s="11" t="s">
        <v>185</v>
      </c>
      <c r="I88" s="11" t="s">
        <v>185</v>
      </c>
      <c r="J88" s="11" t="s">
        <v>185</v>
      </c>
      <c r="K88" s="11" t="s">
        <v>185</v>
      </c>
    </row>
    <row r="89" spans="1:11" ht="30" x14ac:dyDescent="0.25">
      <c r="A89" s="7" t="s">
        <v>187</v>
      </c>
      <c r="B89" s="9">
        <v>279</v>
      </c>
      <c r="C89" s="11" t="s">
        <v>188</v>
      </c>
      <c r="D89" s="11" t="s">
        <v>188</v>
      </c>
      <c r="E89" s="11" t="s">
        <v>188</v>
      </c>
      <c r="F89" s="11" t="s">
        <v>188</v>
      </c>
      <c r="G89" s="11" t="s">
        <v>188</v>
      </c>
      <c r="H89" s="11" t="s">
        <v>188</v>
      </c>
      <c r="I89" s="11" t="s">
        <v>188</v>
      </c>
      <c r="J89" s="11" t="s">
        <v>188</v>
      </c>
      <c r="K89" s="11" t="s">
        <v>188</v>
      </c>
    </row>
    <row r="90" spans="1:11" ht="15" x14ac:dyDescent="0.25">
      <c r="A90" s="7" t="s">
        <v>189</v>
      </c>
      <c r="B90" s="9">
        <v>477</v>
      </c>
      <c r="C90" s="11">
        <v>147058.85</v>
      </c>
      <c r="D90" s="11">
        <v>0</v>
      </c>
      <c r="E90" s="14">
        <f t="shared" ref="E90:E93" si="16">D90/C90</f>
        <v>0</v>
      </c>
      <c r="F90" s="11">
        <v>100386.38</v>
      </c>
      <c r="G90" s="14">
        <f t="shared" ref="G90:G93" si="17">F90/C90</f>
        <v>0.68262726112709304</v>
      </c>
      <c r="H90" s="11">
        <v>3642.49</v>
      </c>
      <c r="I90" s="14">
        <f t="shared" ref="I90:I93" si="18">H90/C90</f>
        <v>2.4768927541593041E-2</v>
      </c>
      <c r="J90" s="11">
        <v>4685.37</v>
      </c>
      <c r="K90" s="17">
        <f t="shared" ref="K90:K93" si="19">J90/C90</f>
        <v>3.1860510265108152E-2</v>
      </c>
    </row>
    <row r="91" spans="1:11" ht="15" x14ac:dyDescent="0.25">
      <c r="A91" s="7" t="s">
        <v>190</v>
      </c>
      <c r="B91" s="9">
        <v>35899</v>
      </c>
      <c r="C91" s="11">
        <v>15173201</v>
      </c>
      <c r="D91" s="11">
        <v>0</v>
      </c>
      <c r="E91" s="14">
        <f t="shared" si="16"/>
        <v>0</v>
      </c>
      <c r="F91" s="11">
        <v>7619029</v>
      </c>
      <c r="G91" s="14">
        <f t="shared" si="17"/>
        <v>0.5021372220667214</v>
      </c>
      <c r="H91" s="11">
        <v>3445390</v>
      </c>
      <c r="I91" s="14">
        <f t="shared" si="18"/>
        <v>0.22707074136828478</v>
      </c>
      <c r="J91" s="11">
        <v>515671</v>
      </c>
      <c r="K91" s="17">
        <f t="shared" si="19"/>
        <v>3.3985643503964658E-2</v>
      </c>
    </row>
    <row r="92" spans="1:11" ht="15" x14ac:dyDescent="0.25">
      <c r="A92" s="7" t="s">
        <v>191</v>
      </c>
      <c r="B92" s="9">
        <v>1540</v>
      </c>
      <c r="C92" s="11">
        <v>667640.12</v>
      </c>
      <c r="D92" s="11">
        <v>42652.36</v>
      </c>
      <c r="E92" s="14">
        <f t="shared" si="16"/>
        <v>6.3885256026854714E-2</v>
      </c>
      <c r="F92" s="11">
        <v>335181.44</v>
      </c>
      <c r="G92" s="14">
        <f t="shared" si="17"/>
        <v>0.50203909255782897</v>
      </c>
      <c r="H92" s="11">
        <v>149293.04999999999</v>
      </c>
      <c r="I92" s="14">
        <f t="shared" si="18"/>
        <v>0.22361305968251277</v>
      </c>
      <c r="J92" s="11">
        <v>80202.23</v>
      </c>
      <c r="K92" s="17">
        <f t="shared" si="19"/>
        <v>0.12012793658955066</v>
      </c>
    </row>
    <row r="93" spans="1:11" ht="15" x14ac:dyDescent="0.25">
      <c r="A93" s="7" t="s">
        <v>193</v>
      </c>
      <c r="B93" s="9">
        <v>4072</v>
      </c>
      <c r="C93" s="11">
        <v>4392156.91</v>
      </c>
      <c r="D93" s="11">
        <v>200143.31</v>
      </c>
      <c r="E93" s="14">
        <f t="shared" si="16"/>
        <v>4.5568342411519171E-2</v>
      </c>
      <c r="F93" s="11">
        <v>2719546.1</v>
      </c>
      <c r="G93" s="14">
        <f t="shared" si="17"/>
        <v>0.61918236432040408</v>
      </c>
      <c r="H93" s="11">
        <v>372485.99</v>
      </c>
      <c r="I93" s="14">
        <f t="shared" si="18"/>
        <v>8.480707716792385E-2</v>
      </c>
      <c r="J93" s="11">
        <v>130365.96</v>
      </c>
      <c r="K93" s="17">
        <f t="shared" si="19"/>
        <v>2.9681535216372769E-2</v>
      </c>
    </row>
    <row r="94" spans="1:11" ht="15" x14ac:dyDescent="0.25">
      <c r="A94" s="27"/>
      <c r="B94" s="28"/>
      <c r="C94" s="29"/>
      <c r="D94" s="29"/>
      <c r="E94" s="29"/>
      <c r="F94" s="29"/>
      <c r="G94" s="29"/>
      <c r="H94" s="29"/>
      <c r="I94" s="29"/>
      <c r="J94" s="29"/>
      <c r="K94" s="30"/>
    </row>
    <row r="95" spans="1:11" ht="15" x14ac:dyDescent="0.25">
      <c r="A95" s="27"/>
      <c r="B95" s="28"/>
      <c r="C95" s="29"/>
      <c r="D95" s="29"/>
      <c r="E95" s="29"/>
      <c r="F95" s="29"/>
      <c r="G95" s="29"/>
      <c r="H95" s="29"/>
      <c r="I95" s="29"/>
      <c r="J95" s="29"/>
      <c r="K95" s="30"/>
    </row>
    <row r="96" spans="1:11" ht="15" x14ac:dyDescent="0.25">
      <c r="A96" s="31" t="s">
        <v>195</v>
      </c>
      <c r="B96" s="29"/>
      <c r="C96" s="32">
        <f t="shared" ref="C96:D96" si="20">SUM(C2:C93)</f>
        <v>2189384535.7799993</v>
      </c>
      <c r="D96" s="32">
        <f t="shared" si="20"/>
        <v>264575851.60000002</v>
      </c>
      <c r="E96" s="11" t="s">
        <v>196</v>
      </c>
      <c r="F96" s="32">
        <f>SUM(F2:F93)</f>
        <v>806935724.24000001</v>
      </c>
      <c r="G96" s="11" t="s">
        <v>196</v>
      </c>
      <c r="H96" s="32">
        <f>SUM(H2:H93)</f>
        <v>232142463.10000005</v>
      </c>
      <c r="I96" s="11" t="s">
        <v>196</v>
      </c>
      <c r="J96" s="32">
        <f>SUM(J2:J93)</f>
        <v>37425375.029999994</v>
      </c>
      <c r="K96" s="11" t="s">
        <v>196</v>
      </c>
    </row>
    <row r="97" spans="1:11" ht="15" x14ac:dyDescent="0.25">
      <c r="A97" s="33" t="s">
        <v>197</v>
      </c>
      <c r="B97" s="28"/>
      <c r="C97" s="32">
        <f t="shared" ref="C97:K97" si="21">AVERAGE(C2:C93)</f>
        <v>24326494.841999993</v>
      </c>
      <c r="D97" s="32">
        <f t="shared" si="21"/>
        <v>3112657.0776470592</v>
      </c>
      <c r="E97" s="17">
        <f t="shared" si="21"/>
        <v>9.9945222295493352E-2</v>
      </c>
      <c r="F97" s="32">
        <f t="shared" si="21"/>
        <v>9382973.5376744196</v>
      </c>
      <c r="G97" s="17">
        <f t="shared" si="21"/>
        <v>0.43563738879531344</v>
      </c>
      <c r="H97" s="32">
        <f t="shared" si="21"/>
        <v>2699330.9662790704</v>
      </c>
      <c r="I97" s="17">
        <f t="shared" si="21"/>
        <v>0.14172887270791398</v>
      </c>
      <c r="J97" s="32">
        <f t="shared" si="21"/>
        <v>420509.83179775276</v>
      </c>
      <c r="K97" s="17">
        <f t="shared" si="21"/>
        <v>7.531591159109402E-2</v>
      </c>
    </row>
    <row r="98" spans="1:11" ht="15" x14ac:dyDescent="0.25">
      <c r="A98" s="33" t="s">
        <v>199</v>
      </c>
      <c r="B98" s="28"/>
      <c r="C98" s="32">
        <f t="shared" ref="C98:K98" si="22">MEDIAN(C2:C93)</f>
        <v>2882444.5</v>
      </c>
      <c r="D98" s="32">
        <f t="shared" si="22"/>
        <v>137664</v>
      </c>
      <c r="E98" s="17">
        <f t="shared" si="22"/>
        <v>7.2715154713568292E-2</v>
      </c>
      <c r="F98" s="32">
        <f t="shared" si="22"/>
        <v>1091318</v>
      </c>
      <c r="G98" s="17">
        <f t="shared" si="22"/>
        <v>0.43305332270784569</v>
      </c>
      <c r="H98" s="32">
        <f t="shared" si="22"/>
        <v>425934.5</v>
      </c>
      <c r="I98" s="17">
        <f t="shared" si="22"/>
        <v>0.12824933215098089</v>
      </c>
      <c r="J98" s="32">
        <f t="shared" si="22"/>
        <v>205217</v>
      </c>
      <c r="K98" s="17">
        <f t="shared" si="22"/>
        <v>4.5219803101964356E-2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7109375" customWidth="1"/>
    <col min="2" max="2" width="16.28515625" customWidth="1"/>
    <col min="3" max="4" width="21.7109375" customWidth="1"/>
    <col min="5" max="5" width="18.140625" customWidth="1"/>
    <col min="6" max="6" width="15.5703125" customWidth="1"/>
    <col min="7" max="7" width="20" customWidth="1"/>
    <col min="8" max="8" width="21.7109375" customWidth="1"/>
    <col min="9" max="9" width="17.140625" customWidth="1"/>
    <col min="10" max="10" width="14.42578125" customWidth="1"/>
    <col min="11" max="11" width="17.85546875" customWidth="1"/>
    <col min="12" max="12" width="21.85546875" customWidth="1"/>
    <col min="13" max="13" width="15.85546875" customWidth="1"/>
    <col min="14" max="14" width="13.42578125" customWidth="1"/>
    <col min="15" max="15" width="20.140625" customWidth="1"/>
    <col min="16" max="16" width="21.7109375" customWidth="1"/>
    <col min="17" max="17" width="15.85546875" customWidth="1"/>
    <col min="18" max="18" width="13.85546875" customWidth="1"/>
    <col min="19" max="19" width="20.140625" customWidth="1"/>
    <col min="20" max="20" width="21.85546875" customWidth="1"/>
    <col min="21" max="21" width="14.7109375" customWidth="1"/>
    <col min="22" max="22" width="13.42578125" customWidth="1"/>
  </cols>
  <sheetData>
    <row r="1" spans="1:22" ht="42.75" x14ac:dyDescent="0.2">
      <c r="A1" s="2" t="s">
        <v>0</v>
      </c>
      <c r="B1" s="3" t="s">
        <v>1</v>
      </c>
      <c r="C1" s="4" t="s">
        <v>4</v>
      </c>
      <c r="D1" s="4" t="s">
        <v>6</v>
      </c>
      <c r="E1" s="4" t="s">
        <v>9</v>
      </c>
      <c r="F1" s="4" t="s">
        <v>11</v>
      </c>
      <c r="G1" s="4" t="s">
        <v>13</v>
      </c>
      <c r="H1" s="4" t="s">
        <v>16</v>
      </c>
      <c r="I1" s="4" t="s">
        <v>9</v>
      </c>
      <c r="J1" s="4" t="s">
        <v>11</v>
      </c>
      <c r="K1" s="4" t="s">
        <v>19</v>
      </c>
      <c r="L1" s="4" t="s">
        <v>20</v>
      </c>
      <c r="M1" s="4" t="s">
        <v>9</v>
      </c>
      <c r="N1" s="4" t="s">
        <v>11</v>
      </c>
      <c r="O1" s="4" t="s">
        <v>21</v>
      </c>
      <c r="P1" s="4" t="s">
        <v>22</v>
      </c>
      <c r="Q1" s="4" t="s">
        <v>9</v>
      </c>
      <c r="R1" s="4" t="s">
        <v>11</v>
      </c>
      <c r="S1" s="4" t="s">
        <v>23</v>
      </c>
      <c r="T1" s="4" t="s">
        <v>24</v>
      </c>
      <c r="U1" s="5" t="s">
        <v>9</v>
      </c>
      <c r="V1" s="5" t="s">
        <v>11</v>
      </c>
    </row>
    <row r="2" spans="1:22" x14ac:dyDescent="0.25">
      <c r="A2" s="6" t="s">
        <v>27</v>
      </c>
      <c r="B2" s="8">
        <v>30577</v>
      </c>
      <c r="C2" s="10">
        <v>21623093</v>
      </c>
      <c r="D2" s="12">
        <v>21670746</v>
      </c>
      <c r="E2" s="10">
        <f t="shared" ref="E2:E6" si="0">D2-C2</f>
        <v>47653</v>
      </c>
      <c r="F2" s="16">
        <f t="shared" ref="F2:F6" si="1">(D2-C2)/C2</f>
        <v>2.2038012785682418E-3</v>
      </c>
      <c r="G2" s="10">
        <v>0</v>
      </c>
      <c r="H2" s="11">
        <v>0</v>
      </c>
      <c r="I2" s="10">
        <f t="shared" ref="I2:I6" si="2">H2-G2</f>
        <v>0</v>
      </c>
      <c r="J2" s="16"/>
      <c r="K2" s="10">
        <v>9430333</v>
      </c>
      <c r="L2" s="12">
        <v>9745004</v>
      </c>
      <c r="M2" s="10">
        <f t="shared" ref="M2:M6" si="3">L2-K2</f>
        <v>314671</v>
      </c>
      <c r="N2" s="16">
        <f t="shared" ref="N2:N6" si="4">(L2-K2)/K2</f>
        <v>3.3367962721995076E-2</v>
      </c>
      <c r="O2" s="10">
        <v>3724984</v>
      </c>
      <c r="P2" s="12">
        <v>4232176</v>
      </c>
      <c r="Q2" s="10">
        <f t="shared" ref="Q2:Q6" si="5">P2-O2</f>
        <v>507192</v>
      </c>
      <c r="R2" s="16">
        <f t="shared" ref="R2:R6" si="6">(P2-O2)/O2</f>
        <v>0.13615951102071847</v>
      </c>
      <c r="S2" s="10">
        <v>865474</v>
      </c>
      <c r="T2" s="12">
        <v>658412</v>
      </c>
      <c r="U2" s="19">
        <f t="shared" ref="U2:U6" si="7">T2-S2</f>
        <v>-207062</v>
      </c>
      <c r="V2" s="18">
        <f t="shared" ref="V2:V6" si="8">(T2-S2)/S2</f>
        <v>-0.23924693289457569</v>
      </c>
    </row>
    <row r="3" spans="1:22" x14ac:dyDescent="0.25">
      <c r="A3" s="6" t="s">
        <v>39</v>
      </c>
      <c r="B3" s="8">
        <v>1482</v>
      </c>
      <c r="C3" s="10">
        <v>908409</v>
      </c>
      <c r="D3" s="12">
        <v>713161</v>
      </c>
      <c r="E3" s="10">
        <f t="shared" si="0"/>
        <v>-195248</v>
      </c>
      <c r="F3" s="16">
        <f t="shared" si="1"/>
        <v>-0.21493402200990963</v>
      </c>
      <c r="G3" s="10">
        <v>84337</v>
      </c>
      <c r="H3" s="11">
        <v>176858</v>
      </c>
      <c r="I3" s="10">
        <f t="shared" si="2"/>
        <v>92521</v>
      </c>
      <c r="J3" s="16">
        <f t="shared" ref="J3:J4" si="9">(H3-G3)/G3</f>
        <v>1.097039259162645</v>
      </c>
      <c r="K3" s="10">
        <v>237161</v>
      </c>
      <c r="L3" s="12">
        <v>416151</v>
      </c>
      <c r="M3" s="10">
        <f t="shared" si="3"/>
        <v>178990</v>
      </c>
      <c r="N3" s="16">
        <f t="shared" si="4"/>
        <v>0.75471936785559179</v>
      </c>
      <c r="O3" s="10">
        <v>66430</v>
      </c>
      <c r="P3" s="12">
        <v>46594</v>
      </c>
      <c r="Q3" s="10">
        <f t="shared" si="5"/>
        <v>-19836</v>
      </c>
      <c r="R3" s="16">
        <f t="shared" si="6"/>
        <v>-0.29860003010687941</v>
      </c>
      <c r="S3" s="10">
        <v>67794</v>
      </c>
      <c r="T3" s="12">
        <v>32249</v>
      </c>
      <c r="U3" s="19">
        <f t="shared" si="7"/>
        <v>-35545</v>
      </c>
      <c r="V3" s="18">
        <f t="shared" si="8"/>
        <v>-0.52430893589403194</v>
      </c>
    </row>
    <row r="4" spans="1:22" x14ac:dyDescent="0.25">
      <c r="A4" s="6" t="s">
        <v>41</v>
      </c>
      <c r="B4" s="8">
        <v>2722</v>
      </c>
      <c r="C4" s="10">
        <v>2037856</v>
      </c>
      <c r="D4" s="12">
        <v>2303725</v>
      </c>
      <c r="E4" s="10">
        <f t="shared" si="0"/>
        <v>265869</v>
      </c>
      <c r="F4" s="16">
        <f t="shared" si="1"/>
        <v>0.13046505739365294</v>
      </c>
      <c r="G4" s="10">
        <v>322727</v>
      </c>
      <c r="H4" s="11">
        <v>275024</v>
      </c>
      <c r="I4" s="10">
        <f t="shared" si="2"/>
        <v>-47703</v>
      </c>
      <c r="J4" s="16">
        <f t="shared" si="9"/>
        <v>-0.1478122375878064</v>
      </c>
      <c r="K4" s="10">
        <v>597385</v>
      </c>
      <c r="L4" s="12">
        <v>921885</v>
      </c>
      <c r="M4" s="10">
        <f t="shared" si="3"/>
        <v>324500</v>
      </c>
      <c r="N4" s="16">
        <f t="shared" si="4"/>
        <v>0.54320078341438105</v>
      </c>
      <c r="O4" s="10">
        <v>58613</v>
      </c>
      <c r="P4" s="12">
        <v>80674</v>
      </c>
      <c r="Q4" s="10">
        <f t="shared" si="5"/>
        <v>22061</v>
      </c>
      <c r="R4" s="16">
        <f t="shared" si="6"/>
        <v>0.37638407861737155</v>
      </c>
      <c r="S4" s="10">
        <v>373644</v>
      </c>
      <c r="T4" s="12">
        <v>196425</v>
      </c>
      <c r="U4" s="19">
        <f t="shared" si="7"/>
        <v>-177219</v>
      </c>
      <c r="V4" s="18">
        <f t="shared" si="8"/>
        <v>-0.47429906542056077</v>
      </c>
    </row>
    <row r="5" spans="1:22" x14ac:dyDescent="0.25">
      <c r="A5" s="6" t="s">
        <v>43</v>
      </c>
      <c r="B5" s="8">
        <v>740</v>
      </c>
      <c r="C5" s="10">
        <v>702969</v>
      </c>
      <c r="D5" s="12">
        <v>630097</v>
      </c>
      <c r="E5" s="10">
        <f t="shared" si="0"/>
        <v>-72872</v>
      </c>
      <c r="F5" s="16">
        <f t="shared" si="1"/>
        <v>-0.10366317718135508</v>
      </c>
      <c r="G5" s="10">
        <v>0</v>
      </c>
      <c r="H5" s="11">
        <v>0</v>
      </c>
      <c r="I5" s="10">
        <f t="shared" si="2"/>
        <v>0</v>
      </c>
      <c r="J5" s="16"/>
      <c r="K5" s="10">
        <v>45004</v>
      </c>
      <c r="L5" s="12">
        <v>164976</v>
      </c>
      <c r="M5" s="10">
        <f t="shared" si="3"/>
        <v>119972</v>
      </c>
      <c r="N5" s="16">
        <f t="shared" si="4"/>
        <v>2.6658074837792198</v>
      </c>
      <c r="O5" s="10">
        <v>53531</v>
      </c>
      <c r="P5" s="12">
        <v>52939</v>
      </c>
      <c r="Q5" s="10">
        <f t="shared" si="5"/>
        <v>-592</v>
      </c>
      <c r="R5" s="16">
        <f t="shared" si="6"/>
        <v>-1.1059012534792923E-2</v>
      </c>
      <c r="S5" s="10">
        <v>416373</v>
      </c>
      <c r="T5" s="12">
        <v>331777</v>
      </c>
      <c r="U5" s="19">
        <f t="shared" si="7"/>
        <v>-84596</v>
      </c>
      <c r="V5" s="18">
        <f t="shared" si="8"/>
        <v>-0.20317359675099009</v>
      </c>
    </row>
    <row r="6" spans="1:22" x14ac:dyDescent="0.25">
      <c r="A6" s="6" t="s">
        <v>46</v>
      </c>
      <c r="B6" s="8">
        <v>10798</v>
      </c>
      <c r="C6" s="10">
        <v>8782944</v>
      </c>
      <c r="D6" s="12">
        <v>7268922</v>
      </c>
      <c r="E6" s="10">
        <f t="shared" si="0"/>
        <v>-1514022</v>
      </c>
      <c r="F6" s="16">
        <f t="shared" si="1"/>
        <v>-0.17238206232443246</v>
      </c>
      <c r="G6" s="10">
        <v>580009</v>
      </c>
      <c r="H6" s="11">
        <v>745347</v>
      </c>
      <c r="I6" s="10">
        <f t="shared" si="2"/>
        <v>165338</v>
      </c>
      <c r="J6" s="16">
        <f>(H6-G6)/G6</f>
        <v>0.28506109387957773</v>
      </c>
      <c r="K6" s="10">
        <v>2339048</v>
      </c>
      <c r="L6" s="12">
        <v>268339</v>
      </c>
      <c r="M6" s="10">
        <f t="shared" si="3"/>
        <v>-2070709</v>
      </c>
      <c r="N6" s="16">
        <f t="shared" si="4"/>
        <v>-0.88527854067124745</v>
      </c>
      <c r="O6" s="10">
        <v>1449568</v>
      </c>
      <c r="P6" s="12">
        <v>1408961</v>
      </c>
      <c r="Q6" s="10">
        <f t="shared" si="5"/>
        <v>-40607</v>
      </c>
      <c r="R6" s="16">
        <f t="shared" si="6"/>
        <v>-2.8013173579990728E-2</v>
      </c>
      <c r="S6" s="10">
        <v>1218842</v>
      </c>
      <c r="T6" s="12">
        <v>744671</v>
      </c>
      <c r="U6" s="19">
        <f t="shared" si="7"/>
        <v>-474171</v>
      </c>
      <c r="V6" s="18">
        <f t="shared" si="8"/>
        <v>-0.38903401753467637</v>
      </c>
    </row>
    <row r="7" spans="1:22" x14ac:dyDescent="0.25">
      <c r="A7" s="6" t="s">
        <v>48</v>
      </c>
      <c r="B7" s="8">
        <v>189</v>
      </c>
      <c r="C7" s="10">
        <v>266026.96000000002</v>
      </c>
      <c r="D7" s="12" t="s">
        <v>49</v>
      </c>
      <c r="E7" s="10"/>
      <c r="F7" s="16"/>
      <c r="G7" s="10">
        <v>30580.54</v>
      </c>
      <c r="H7" s="11" t="s">
        <v>49</v>
      </c>
      <c r="I7" s="10"/>
      <c r="J7" s="16"/>
      <c r="K7" s="10">
        <v>96412.91</v>
      </c>
      <c r="L7" s="12" t="s">
        <v>49</v>
      </c>
      <c r="M7" s="10"/>
      <c r="N7" s="16"/>
      <c r="O7" s="10">
        <v>38354.51</v>
      </c>
      <c r="P7" s="12" t="s">
        <v>49</v>
      </c>
      <c r="Q7" s="10"/>
      <c r="R7" s="16"/>
      <c r="S7" s="10">
        <v>65006.49</v>
      </c>
      <c r="T7" s="12" t="s">
        <v>49</v>
      </c>
      <c r="U7" s="20"/>
      <c r="V7" s="18"/>
    </row>
    <row r="8" spans="1:22" x14ac:dyDescent="0.25">
      <c r="A8" s="6" t="s">
        <v>50</v>
      </c>
      <c r="B8" s="8">
        <v>9073</v>
      </c>
      <c r="C8" s="10">
        <v>11971505</v>
      </c>
      <c r="D8" s="12">
        <v>13071770</v>
      </c>
      <c r="E8" s="10">
        <f t="shared" ref="E8:E88" si="10">D8-C8</f>
        <v>1100265</v>
      </c>
      <c r="F8" s="16">
        <f t="shared" ref="F8:F84" si="11">(D8-C8)/C8</f>
        <v>9.1906990808590897E-2</v>
      </c>
      <c r="G8" s="10">
        <v>2158838</v>
      </c>
      <c r="H8" s="11">
        <v>2205264</v>
      </c>
      <c r="I8" s="10">
        <f t="shared" ref="I8:I13" si="12">H8-G8</f>
        <v>46426</v>
      </c>
      <c r="J8" s="16">
        <f t="shared" ref="J8:J13" si="13">(H8-G8)/G8</f>
        <v>2.1505087459086785E-2</v>
      </c>
      <c r="K8" s="10">
        <v>3359148</v>
      </c>
      <c r="L8" s="12">
        <v>3662606</v>
      </c>
      <c r="M8" s="10">
        <f t="shared" ref="M8:M59" si="14">L8-K8</f>
        <v>303458</v>
      </c>
      <c r="N8" s="16">
        <f t="shared" ref="N8:N14" si="15">(L8-K8)/K8</f>
        <v>9.0337788034346805E-2</v>
      </c>
      <c r="O8" s="10">
        <v>2613767</v>
      </c>
      <c r="P8" s="12">
        <v>2521293</v>
      </c>
      <c r="Q8" s="10">
        <f t="shared" ref="Q8:Q15" si="16">P8-O8</f>
        <v>-92474</v>
      </c>
      <c r="R8" s="16">
        <f t="shared" ref="R8:R15" si="17">(P8-O8)/O8</f>
        <v>-3.5379588157628435E-2</v>
      </c>
      <c r="S8" s="10">
        <v>1195744</v>
      </c>
      <c r="T8" s="12">
        <v>961685</v>
      </c>
      <c r="U8" s="19">
        <f t="shared" ref="U8:U87" si="18">T8-S8</f>
        <v>-234059</v>
      </c>
      <c r="V8" s="18">
        <f t="shared" ref="V8:V14" si="19">(T8-S8)/S8</f>
        <v>-0.19574340327026521</v>
      </c>
    </row>
    <row r="9" spans="1:22" x14ac:dyDescent="0.25">
      <c r="A9" s="6" t="s">
        <v>53</v>
      </c>
      <c r="B9" s="8">
        <v>566</v>
      </c>
      <c r="C9" s="10">
        <v>848625</v>
      </c>
      <c r="D9" s="12">
        <v>483880</v>
      </c>
      <c r="E9" s="10">
        <f t="shared" si="10"/>
        <v>-364745</v>
      </c>
      <c r="F9" s="16">
        <f t="shared" si="11"/>
        <v>-0.42980704080129623</v>
      </c>
      <c r="G9" s="10">
        <v>19865</v>
      </c>
      <c r="H9" s="11">
        <v>17748</v>
      </c>
      <c r="I9" s="10">
        <f t="shared" si="12"/>
        <v>-2117</v>
      </c>
      <c r="J9" s="16">
        <f t="shared" si="13"/>
        <v>-0.10656934306569343</v>
      </c>
      <c r="K9" s="10">
        <v>118662</v>
      </c>
      <c r="L9" s="12">
        <v>108075</v>
      </c>
      <c r="M9" s="10">
        <f t="shared" si="14"/>
        <v>-10587</v>
      </c>
      <c r="N9" s="16">
        <f t="shared" si="15"/>
        <v>-8.9219800778682301E-2</v>
      </c>
      <c r="O9" s="10">
        <v>100271</v>
      </c>
      <c r="P9" s="12">
        <v>97834</v>
      </c>
      <c r="Q9" s="10">
        <f t="shared" si="16"/>
        <v>-2437</v>
      </c>
      <c r="R9" s="16">
        <f t="shared" si="17"/>
        <v>-2.4304135792003669E-2</v>
      </c>
      <c r="S9" s="10">
        <v>402636</v>
      </c>
      <c r="T9" s="12">
        <v>60260</v>
      </c>
      <c r="U9" s="19">
        <f t="shared" si="18"/>
        <v>-342376</v>
      </c>
      <c r="V9" s="18">
        <f t="shared" si="19"/>
        <v>-0.85033628388917037</v>
      </c>
    </row>
    <row r="10" spans="1:22" x14ac:dyDescent="0.25">
      <c r="A10" s="6" t="s">
        <v>55</v>
      </c>
      <c r="B10" s="8">
        <v>6947</v>
      </c>
      <c r="C10" s="10">
        <v>2910119</v>
      </c>
      <c r="D10" s="12">
        <v>2949951</v>
      </c>
      <c r="E10" s="10">
        <f t="shared" si="10"/>
        <v>39832</v>
      </c>
      <c r="F10" s="16">
        <f t="shared" si="11"/>
        <v>1.3687412782776237E-2</v>
      </c>
      <c r="G10" s="10">
        <v>308849</v>
      </c>
      <c r="H10" s="11">
        <v>354076</v>
      </c>
      <c r="I10" s="10">
        <f t="shared" si="12"/>
        <v>45227</v>
      </c>
      <c r="J10" s="16">
        <f t="shared" si="13"/>
        <v>0.14643725574633559</v>
      </c>
      <c r="K10" s="10">
        <v>1500734</v>
      </c>
      <c r="L10" s="12">
        <v>1586894</v>
      </c>
      <c r="M10" s="10">
        <f t="shared" si="14"/>
        <v>86160</v>
      </c>
      <c r="N10" s="16">
        <f t="shared" si="15"/>
        <v>5.7411906440448475E-2</v>
      </c>
      <c r="O10" s="10">
        <v>409682</v>
      </c>
      <c r="P10" s="12">
        <v>367799</v>
      </c>
      <c r="Q10" s="10">
        <f t="shared" si="16"/>
        <v>-41883</v>
      </c>
      <c r="R10" s="16">
        <f t="shared" si="17"/>
        <v>-0.10223295141109445</v>
      </c>
      <c r="S10" s="10">
        <v>110868</v>
      </c>
      <c r="T10" s="12">
        <v>75436</v>
      </c>
      <c r="U10" s="19">
        <f t="shared" si="18"/>
        <v>-35432</v>
      </c>
      <c r="V10" s="18">
        <f t="shared" si="19"/>
        <v>-0.31958725691813689</v>
      </c>
    </row>
    <row r="11" spans="1:22" x14ac:dyDescent="0.25">
      <c r="A11" s="6" t="s">
        <v>59</v>
      </c>
      <c r="B11" s="8">
        <v>4715</v>
      </c>
      <c r="C11" s="10">
        <v>2680534</v>
      </c>
      <c r="D11" s="12">
        <v>2224048</v>
      </c>
      <c r="E11" s="10">
        <f t="shared" si="10"/>
        <v>-456486</v>
      </c>
      <c r="F11" s="16">
        <f t="shared" si="11"/>
        <v>-0.17029666476903482</v>
      </c>
      <c r="G11" s="10">
        <v>92592</v>
      </c>
      <c r="H11" s="11">
        <v>106243</v>
      </c>
      <c r="I11" s="10">
        <f t="shared" si="12"/>
        <v>13651</v>
      </c>
      <c r="J11" s="16">
        <f t="shared" si="13"/>
        <v>0.1474317435631588</v>
      </c>
      <c r="K11" s="10">
        <v>869587</v>
      </c>
      <c r="L11" s="12">
        <v>963061</v>
      </c>
      <c r="M11" s="10">
        <f t="shared" si="14"/>
        <v>93474</v>
      </c>
      <c r="N11" s="16">
        <f t="shared" si="15"/>
        <v>0.10749240731519676</v>
      </c>
      <c r="O11" s="10">
        <v>303537</v>
      </c>
      <c r="P11" s="12">
        <v>261358</v>
      </c>
      <c r="Q11" s="10">
        <f t="shared" si="16"/>
        <v>-42179</v>
      </c>
      <c r="R11" s="16">
        <f t="shared" si="17"/>
        <v>-0.13895834774673269</v>
      </c>
      <c r="S11" s="10">
        <v>649475</v>
      </c>
      <c r="T11" s="12">
        <v>436855</v>
      </c>
      <c r="U11" s="19">
        <f t="shared" si="18"/>
        <v>-212620</v>
      </c>
      <c r="V11" s="18">
        <f t="shared" si="19"/>
        <v>-0.32737210824127178</v>
      </c>
    </row>
    <row r="12" spans="1:22" x14ac:dyDescent="0.25">
      <c r="A12" s="6" t="s">
        <v>60</v>
      </c>
      <c r="B12" s="8">
        <v>8057</v>
      </c>
      <c r="C12" s="10">
        <v>24073658</v>
      </c>
      <c r="D12" s="12">
        <v>23772078</v>
      </c>
      <c r="E12" s="10">
        <f t="shared" si="10"/>
        <v>-301580</v>
      </c>
      <c r="F12" s="16">
        <f t="shared" si="11"/>
        <v>-1.2527385742540665E-2</v>
      </c>
      <c r="G12" s="10">
        <v>4124973</v>
      </c>
      <c r="H12" s="11">
        <v>4014673</v>
      </c>
      <c r="I12" s="10">
        <f t="shared" si="12"/>
        <v>-110300</v>
      </c>
      <c r="J12" s="16">
        <f t="shared" si="13"/>
        <v>-2.6739568962027144E-2</v>
      </c>
      <c r="K12" s="10">
        <v>13547391</v>
      </c>
      <c r="L12" s="12">
        <v>13809326</v>
      </c>
      <c r="M12" s="10">
        <f t="shared" si="14"/>
        <v>261935</v>
      </c>
      <c r="N12" s="16">
        <f t="shared" si="15"/>
        <v>1.9334719135219468E-2</v>
      </c>
      <c r="O12" s="10">
        <v>3061715</v>
      </c>
      <c r="P12" s="12">
        <v>3007430</v>
      </c>
      <c r="Q12" s="10">
        <f t="shared" si="16"/>
        <v>-54285</v>
      </c>
      <c r="R12" s="16">
        <f t="shared" si="17"/>
        <v>-1.7730259021496123E-2</v>
      </c>
      <c r="S12" s="10">
        <v>338198</v>
      </c>
      <c r="T12" s="12">
        <v>236784</v>
      </c>
      <c r="U12" s="19">
        <f t="shared" si="18"/>
        <v>-101414</v>
      </c>
      <c r="V12" s="18">
        <f t="shared" si="19"/>
        <v>-0.29986575911152641</v>
      </c>
    </row>
    <row r="13" spans="1:22" x14ac:dyDescent="0.25">
      <c r="A13" s="6" t="s">
        <v>61</v>
      </c>
      <c r="B13" s="8">
        <v>11786</v>
      </c>
      <c r="C13" s="10">
        <v>21298574</v>
      </c>
      <c r="D13" s="12">
        <v>22899318</v>
      </c>
      <c r="E13" s="10">
        <f t="shared" si="10"/>
        <v>1600744</v>
      </c>
      <c r="F13" s="16">
        <f t="shared" si="11"/>
        <v>7.515733212937166E-2</v>
      </c>
      <c r="G13" s="10">
        <v>660579</v>
      </c>
      <c r="H13" s="11">
        <v>990624</v>
      </c>
      <c r="I13" s="10">
        <f t="shared" si="12"/>
        <v>330045</v>
      </c>
      <c r="J13" s="16">
        <f t="shared" si="13"/>
        <v>0.49962987015936022</v>
      </c>
      <c r="K13" s="10">
        <v>11913136</v>
      </c>
      <c r="L13" s="12">
        <v>12329531</v>
      </c>
      <c r="M13" s="10">
        <f t="shared" si="14"/>
        <v>416395</v>
      </c>
      <c r="N13" s="16">
        <f t="shared" si="15"/>
        <v>3.4952593506865026E-2</v>
      </c>
      <c r="O13" s="10">
        <v>2940998</v>
      </c>
      <c r="P13" s="12">
        <v>2988977</v>
      </c>
      <c r="Q13" s="10">
        <f t="shared" si="16"/>
        <v>47979</v>
      </c>
      <c r="R13" s="16">
        <f t="shared" si="17"/>
        <v>1.6313849924413412E-2</v>
      </c>
      <c r="S13" s="10">
        <v>431414</v>
      </c>
      <c r="T13" s="12">
        <v>292342</v>
      </c>
      <c r="U13" s="19">
        <f t="shared" si="18"/>
        <v>-139072</v>
      </c>
      <c r="V13" s="18">
        <f t="shared" si="19"/>
        <v>-0.32236320564469395</v>
      </c>
    </row>
    <row r="14" spans="1:22" x14ac:dyDescent="0.25">
      <c r="A14" s="6" t="s">
        <v>63</v>
      </c>
      <c r="B14" s="8">
        <v>1288</v>
      </c>
      <c r="C14" s="10">
        <v>928799.04</v>
      </c>
      <c r="D14" s="12">
        <v>890744</v>
      </c>
      <c r="E14" s="10">
        <f t="shared" si="10"/>
        <v>-38055.040000000037</v>
      </c>
      <c r="F14" s="16">
        <f t="shared" si="11"/>
        <v>-4.0972307637182778E-2</v>
      </c>
      <c r="G14" s="21" t="s">
        <v>87</v>
      </c>
      <c r="H14" s="11">
        <v>46139</v>
      </c>
      <c r="I14" s="10"/>
      <c r="J14" s="16"/>
      <c r="K14" s="10">
        <v>367501.28</v>
      </c>
      <c r="L14" s="12">
        <v>289639</v>
      </c>
      <c r="M14" s="10">
        <f t="shared" si="14"/>
        <v>-77862.280000000028</v>
      </c>
      <c r="N14" s="16">
        <f t="shared" si="15"/>
        <v>-0.21186941172014429</v>
      </c>
      <c r="O14" s="10">
        <v>10851.43</v>
      </c>
      <c r="P14" s="12">
        <v>94107</v>
      </c>
      <c r="Q14" s="10">
        <f t="shared" si="16"/>
        <v>83255.570000000007</v>
      </c>
      <c r="R14" s="16">
        <f t="shared" si="17"/>
        <v>7.6723132342926235</v>
      </c>
      <c r="S14" s="10">
        <v>524266</v>
      </c>
      <c r="T14" s="12">
        <v>284215</v>
      </c>
      <c r="U14" s="19">
        <f t="shared" si="18"/>
        <v>-240051</v>
      </c>
      <c r="V14" s="18">
        <f t="shared" si="19"/>
        <v>-0.45788016007141413</v>
      </c>
    </row>
    <row r="15" spans="1:22" x14ac:dyDescent="0.25">
      <c r="A15" s="6" t="s">
        <v>64</v>
      </c>
      <c r="B15" s="8">
        <v>13</v>
      </c>
      <c r="C15" s="10">
        <v>46094</v>
      </c>
      <c r="D15" s="12">
        <v>60054</v>
      </c>
      <c r="E15" s="10">
        <f t="shared" si="10"/>
        <v>13960</v>
      </c>
      <c r="F15" s="16">
        <f t="shared" si="11"/>
        <v>0.30285937432203758</v>
      </c>
      <c r="G15" s="10">
        <v>0</v>
      </c>
      <c r="H15" s="11">
        <v>0</v>
      </c>
      <c r="I15" s="10">
        <f>H15-G15</f>
        <v>0</v>
      </c>
      <c r="J15" s="16"/>
      <c r="K15" s="10">
        <v>0</v>
      </c>
      <c r="L15" s="12">
        <v>0</v>
      </c>
      <c r="M15" s="10">
        <f t="shared" si="14"/>
        <v>0</v>
      </c>
      <c r="N15" s="16"/>
      <c r="O15" s="10">
        <v>41295</v>
      </c>
      <c r="P15" s="12">
        <v>48833</v>
      </c>
      <c r="Q15" s="10">
        <f t="shared" si="16"/>
        <v>7538</v>
      </c>
      <c r="R15" s="16">
        <f t="shared" si="17"/>
        <v>0.18254025911127256</v>
      </c>
      <c r="S15" s="10">
        <v>0</v>
      </c>
      <c r="T15" s="12">
        <v>0</v>
      </c>
      <c r="U15" s="19">
        <f t="shared" si="18"/>
        <v>0</v>
      </c>
      <c r="V15" s="18"/>
    </row>
    <row r="16" spans="1:22" x14ac:dyDescent="0.25">
      <c r="A16" s="6" t="s">
        <v>65</v>
      </c>
      <c r="B16" s="8">
        <v>1371</v>
      </c>
      <c r="C16" s="10">
        <v>1012798</v>
      </c>
      <c r="D16" s="12">
        <v>961377.86</v>
      </c>
      <c r="E16" s="10">
        <f t="shared" si="10"/>
        <v>-51420.140000000014</v>
      </c>
      <c r="F16" s="16">
        <f t="shared" si="11"/>
        <v>-5.0770380668208284E-2</v>
      </c>
      <c r="G16" s="21" t="s">
        <v>94</v>
      </c>
      <c r="H16" s="11">
        <v>25910.07</v>
      </c>
      <c r="I16" s="10"/>
      <c r="J16" s="16"/>
      <c r="K16" s="10">
        <v>623154</v>
      </c>
      <c r="L16" s="12">
        <v>285532.43</v>
      </c>
      <c r="M16" s="10">
        <f t="shared" si="14"/>
        <v>-337621.57</v>
      </c>
      <c r="N16" s="16">
        <f t="shared" ref="N16:N59" si="20">(L16-K16)/K16</f>
        <v>-0.54179475699425828</v>
      </c>
      <c r="O16" s="21" t="s">
        <v>94</v>
      </c>
      <c r="P16" s="12">
        <v>233600.63</v>
      </c>
      <c r="Q16" s="10"/>
      <c r="R16" s="16"/>
      <c r="S16" s="10">
        <v>234601</v>
      </c>
      <c r="T16" s="12">
        <v>184496.71</v>
      </c>
      <c r="U16" s="19">
        <f t="shared" si="18"/>
        <v>-50104.290000000008</v>
      </c>
      <c r="V16" s="18">
        <f t="shared" ref="V16:V21" si="21">(T16-S16)/S16</f>
        <v>-0.21357236328915907</v>
      </c>
    </row>
    <row r="17" spans="1:22" x14ac:dyDescent="0.25">
      <c r="A17" s="6" t="s">
        <v>67</v>
      </c>
      <c r="B17" s="8">
        <v>47864</v>
      </c>
      <c r="C17" s="10">
        <v>40715574</v>
      </c>
      <c r="D17" s="12">
        <v>38977774</v>
      </c>
      <c r="E17" s="10">
        <f t="shared" si="10"/>
        <v>-1737800</v>
      </c>
      <c r="F17" s="16">
        <f t="shared" si="11"/>
        <v>-4.268145648640493E-2</v>
      </c>
      <c r="G17" s="10">
        <v>947075</v>
      </c>
      <c r="H17" s="11">
        <v>3872</v>
      </c>
      <c r="I17" s="10">
        <f t="shared" ref="I17:I25" si="22">H17-G17</f>
        <v>-943203</v>
      </c>
      <c r="J17" s="16">
        <f t="shared" ref="J17:J25" si="23">(H17-G17)/G17</f>
        <v>-0.99591162262756383</v>
      </c>
      <c r="K17" s="10">
        <v>19706655</v>
      </c>
      <c r="L17" s="12">
        <v>20150313</v>
      </c>
      <c r="M17" s="10">
        <f t="shared" si="14"/>
        <v>443658</v>
      </c>
      <c r="N17" s="16">
        <f t="shared" si="20"/>
        <v>2.2513105344362096E-2</v>
      </c>
      <c r="O17" s="10">
        <v>7429472</v>
      </c>
      <c r="P17" s="12">
        <v>8001265</v>
      </c>
      <c r="Q17" s="10">
        <f t="shared" ref="Q17:Q25" si="24">P17-O17</f>
        <v>571793</v>
      </c>
      <c r="R17" s="16">
        <f t="shared" ref="R17:R25" si="25">(P17-O17)/O17</f>
        <v>7.6962804355410447E-2</v>
      </c>
      <c r="S17" s="10">
        <v>1177957</v>
      </c>
      <c r="T17" s="12">
        <v>1065157</v>
      </c>
      <c r="U17" s="19">
        <f t="shared" si="18"/>
        <v>-112800</v>
      </c>
      <c r="V17" s="18">
        <f t="shared" si="21"/>
        <v>-9.5759013274678104E-2</v>
      </c>
    </row>
    <row r="18" spans="1:22" x14ac:dyDescent="0.25">
      <c r="A18" s="6" t="s">
        <v>68</v>
      </c>
      <c r="B18" s="8">
        <v>2652</v>
      </c>
      <c r="C18" s="10">
        <v>931387</v>
      </c>
      <c r="D18" s="12">
        <v>950474</v>
      </c>
      <c r="E18" s="10">
        <f t="shared" si="10"/>
        <v>19087</v>
      </c>
      <c r="F18" s="16">
        <f t="shared" si="11"/>
        <v>2.0493092559805966E-2</v>
      </c>
      <c r="G18" s="10">
        <v>169421</v>
      </c>
      <c r="H18" s="11">
        <v>146398</v>
      </c>
      <c r="I18" s="10">
        <f t="shared" si="22"/>
        <v>-23023</v>
      </c>
      <c r="J18" s="16">
        <f t="shared" si="23"/>
        <v>-0.1358922447630459</v>
      </c>
      <c r="K18" s="10">
        <v>404792</v>
      </c>
      <c r="L18" s="12">
        <v>411636</v>
      </c>
      <c r="M18" s="10">
        <f t="shared" si="14"/>
        <v>6844</v>
      </c>
      <c r="N18" s="16">
        <f t="shared" si="20"/>
        <v>1.6907448763809563E-2</v>
      </c>
      <c r="O18" s="10">
        <v>99736</v>
      </c>
      <c r="P18" s="12">
        <v>121733</v>
      </c>
      <c r="Q18" s="10">
        <f t="shared" si="24"/>
        <v>21997</v>
      </c>
      <c r="R18" s="16">
        <f t="shared" si="25"/>
        <v>0.22055225796101707</v>
      </c>
      <c r="S18" s="10">
        <v>140673</v>
      </c>
      <c r="T18" s="12">
        <v>127920</v>
      </c>
      <c r="U18" s="19">
        <f t="shared" si="18"/>
        <v>-12753</v>
      </c>
      <c r="V18" s="18">
        <f t="shared" si="21"/>
        <v>-9.0657055724979202E-2</v>
      </c>
    </row>
    <row r="19" spans="1:22" x14ac:dyDescent="0.25">
      <c r="A19" s="6" t="s">
        <v>71</v>
      </c>
      <c r="B19" s="8">
        <v>15884</v>
      </c>
      <c r="C19" s="10">
        <v>30030471</v>
      </c>
      <c r="D19" s="12">
        <v>31241595</v>
      </c>
      <c r="E19" s="10">
        <f t="shared" si="10"/>
        <v>1211124</v>
      </c>
      <c r="F19" s="16">
        <f t="shared" si="11"/>
        <v>4.032983698457477E-2</v>
      </c>
      <c r="G19" s="10">
        <v>7095591</v>
      </c>
      <c r="H19" s="11">
        <v>8058411</v>
      </c>
      <c r="I19" s="10">
        <f t="shared" si="22"/>
        <v>962820</v>
      </c>
      <c r="J19" s="16">
        <f t="shared" si="23"/>
        <v>0.13569271396843477</v>
      </c>
      <c r="K19" s="23">
        <v>6186273</v>
      </c>
      <c r="L19" s="12">
        <v>7085858</v>
      </c>
      <c r="M19" s="10">
        <f t="shared" si="14"/>
        <v>899585</v>
      </c>
      <c r="N19" s="16">
        <f t="shared" si="20"/>
        <v>0.14541631124264964</v>
      </c>
      <c r="O19" s="10">
        <v>5452949</v>
      </c>
      <c r="P19" s="12">
        <v>5434842</v>
      </c>
      <c r="Q19" s="10">
        <f t="shared" si="24"/>
        <v>-18107</v>
      </c>
      <c r="R19" s="16">
        <f t="shared" si="25"/>
        <v>-3.3205885475914043E-3</v>
      </c>
      <c r="S19" s="10">
        <v>1067415</v>
      </c>
      <c r="T19" s="12">
        <v>1200721</v>
      </c>
      <c r="U19" s="19">
        <f t="shared" si="18"/>
        <v>133306</v>
      </c>
      <c r="V19" s="18">
        <f t="shared" si="21"/>
        <v>0.12488675913304573</v>
      </c>
    </row>
    <row r="20" spans="1:22" x14ac:dyDescent="0.25">
      <c r="A20" s="6" t="s">
        <v>73</v>
      </c>
      <c r="B20" s="8">
        <v>1187</v>
      </c>
      <c r="C20" s="10">
        <v>1016326</v>
      </c>
      <c r="D20" s="12">
        <v>1201005</v>
      </c>
      <c r="E20" s="10">
        <f t="shared" si="10"/>
        <v>184679</v>
      </c>
      <c r="F20" s="16">
        <f t="shared" si="11"/>
        <v>0.18171236394621409</v>
      </c>
      <c r="G20" s="10">
        <v>37691</v>
      </c>
      <c r="H20" s="11">
        <v>36728</v>
      </c>
      <c r="I20" s="10">
        <f t="shared" si="22"/>
        <v>-963</v>
      </c>
      <c r="J20" s="16">
        <f t="shared" si="23"/>
        <v>-2.5549866015759731E-2</v>
      </c>
      <c r="K20" s="10">
        <v>255445</v>
      </c>
      <c r="L20" s="12">
        <v>244720</v>
      </c>
      <c r="M20" s="10">
        <f t="shared" si="14"/>
        <v>-10725</v>
      </c>
      <c r="N20" s="16">
        <f t="shared" si="20"/>
        <v>-4.1985554620368376E-2</v>
      </c>
      <c r="O20" s="10">
        <v>210692</v>
      </c>
      <c r="P20" s="12">
        <v>203612</v>
      </c>
      <c r="Q20" s="10">
        <f t="shared" si="24"/>
        <v>-7080</v>
      </c>
      <c r="R20" s="16">
        <f t="shared" si="25"/>
        <v>-3.3603554002999636E-2</v>
      </c>
      <c r="S20" s="10">
        <v>271181</v>
      </c>
      <c r="T20" s="12">
        <v>198341</v>
      </c>
      <c r="U20" s="19">
        <f t="shared" si="18"/>
        <v>-72840</v>
      </c>
      <c r="V20" s="18">
        <f t="shared" si="21"/>
        <v>-0.26860288884545747</v>
      </c>
    </row>
    <row r="21" spans="1:22" x14ac:dyDescent="0.25">
      <c r="A21" s="6" t="s">
        <v>74</v>
      </c>
      <c r="B21" s="8">
        <v>1272</v>
      </c>
      <c r="C21" s="10">
        <v>1150238</v>
      </c>
      <c r="D21" s="12">
        <v>869150</v>
      </c>
      <c r="E21" s="10">
        <f t="shared" si="10"/>
        <v>-281088</v>
      </c>
      <c r="F21" s="16">
        <f t="shared" si="11"/>
        <v>-0.24437377308000605</v>
      </c>
      <c r="G21" s="10">
        <v>169469</v>
      </c>
      <c r="H21" s="11">
        <v>125218</v>
      </c>
      <c r="I21" s="10">
        <f t="shared" si="22"/>
        <v>-44251</v>
      </c>
      <c r="J21" s="16">
        <f t="shared" si="23"/>
        <v>-0.2611156022635408</v>
      </c>
      <c r="K21" s="10">
        <v>262793</v>
      </c>
      <c r="L21" s="12">
        <v>414563</v>
      </c>
      <c r="M21" s="10">
        <f t="shared" si="14"/>
        <v>151770</v>
      </c>
      <c r="N21" s="16">
        <f t="shared" si="20"/>
        <v>0.57752679865902057</v>
      </c>
      <c r="O21" s="10">
        <v>142799</v>
      </c>
      <c r="P21" s="12">
        <v>130595</v>
      </c>
      <c r="Q21" s="10">
        <f t="shared" si="24"/>
        <v>-12204</v>
      </c>
      <c r="R21" s="16">
        <f t="shared" si="25"/>
        <v>-8.5462783352824603E-2</v>
      </c>
      <c r="S21" s="10">
        <v>326823</v>
      </c>
      <c r="T21" s="12">
        <v>57509</v>
      </c>
      <c r="U21" s="19">
        <f t="shared" si="18"/>
        <v>-269314</v>
      </c>
      <c r="V21" s="18">
        <f t="shared" si="21"/>
        <v>-0.82403625203856523</v>
      </c>
    </row>
    <row r="22" spans="1:22" x14ac:dyDescent="0.25">
      <c r="A22" s="6" t="s">
        <v>75</v>
      </c>
      <c r="B22" s="8">
        <v>74</v>
      </c>
      <c r="C22" s="10">
        <v>91047</v>
      </c>
      <c r="D22" s="12">
        <v>101164</v>
      </c>
      <c r="E22" s="10">
        <f t="shared" si="10"/>
        <v>10117</v>
      </c>
      <c r="F22" s="16">
        <f t="shared" si="11"/>
        <v>0.11111843333662834</v>
      </c>
      <c r="G22" s="10">
        <v>2120</v>
      </c>
      <c r="H22" s="11">
        <v>28019</v>
      </c>
      <c r="I22" s="10">
        <f t="shared" si="22"/>
        <v>25899</v>
      </c>
      <c r="J22" s="16">
        <f t="shared" si="23"/>
        <v>12.216509433962264</v>
      </c>
      <c r="K22" s="10">
        <v>10644</v>
      </c>
      <c r="L22" s="12">
        <v>10857</v>
      </c>
      <c r="M22" s="10">
        <f t="shared" si="14"/>
        <v>213</v>
      </c>
      <c r="N22" s="16">
        <f t="shared" si="20"/>
        <v>2.0011273957158963E-2</v>
      </c>
      <c r="O22" s="10">
        <v>2007</v>
      </c>
      <c r="P22" s="12">
        <v>2148</v>
      </c>
      <c r="Q22" s="10">
        <f t="shared" si="24"/>
        <v>141</v>
      </c>
      <c r="R22" s="16">
        <f t="shared" si="25"/>
        <v>7.0254110612855011E-2</v>
      </c>
      <c r="S22" s="10">
        <v>0</v>
      </c>
      <c r="T22" s="12">
        <v>0</v>
      </c>
      <c r="U22" s="19">
        <f t="shared" si="18"/>
        <v>0</v>
      </c>
      <c r="V22" s="18"/>
    </row>
    <row r="23" spans="1:22" x14ac:dyDescent="0.25">
      <c r="A23" s="6" t="s">
        <v>77</v>
      </c>
      <c r="B23" s="8">
        <v>11966</v>
      </c>
      <c r="C23" s="10">
        <v>12227321</v>
      </c>
      <c r="D23" s="12">
        <v>12230980</v>
      </c>
      <c r="E23" s="10">
        <f t="shared" si="10"/>
        <v>3659</v>
      </c>
      <c r="F23" s="16">
        <f t="shared" si="11"/>
        <v>2.9924788921465296E-4</v>
      </c>
      <c r="G23" s="10">
        <v>1093692</v>
      </c>
      <c r="H23" s="11">
        <v>1046205</v>
      </c>
      <c r="I23" s="10">
        <f t="shared" si="22"/>
        <v>-47487</v>
      </c>
      <c r="J23" s="16">
        <f t="shared" si="23"/>
        <v>-4.3418988161200774E-2</v>
      </c>
      <c r="K23" s="10">
        <v>5922020</v>
      </c>
      <c r="L23" s="12">
        <v>6001451</v>
      </c>
      <c r="M23" s="10">
        <f t="shared" si="14"/>
        <v>79431</v>
      </c>
      <c r="N23" s="16">
        <f t="shared" si="20"/>
        <v>1.3412821976285119E-2</v>
      </c>
      <c r="O23" s="10">
        <v>1618659</v>
      </c>
      <c r="P23" s="12">
        <v>1561058</v>
      </c>
      <c r="Q23" s="10">
        <f t="shared" si="24"/>
        <v>-57601</v>
      </c>
      <c r="R23" s="16">
        <f t="shared" si="25"/>
        <v>-3.5585629833090229E-2</v>
      </c>
      <c r="S23" s="10">
        <v>220323</v>
      </c>
      <c r="T23" s="12">
        <v>201334</v>
      </c>
      <c r="U23" s="19">
        <f t="shared" si="18"/>
        <v>-18989</v>
      </c>
      <c r="V23" s="18">
        <f t="shared" ref="V23:V24" si="26">(T23-S23)/S23</f>
        <v>-8.6187098033341958E-2</v>
      </c>
    </row>
    <row r="24" spans="1:22" x14ac:dyDescent="0.25">
      <c r="A24" s="6" t="s">
        <v>78</v>
      </c>
      <c r="B24" s="8">
        <v>18276</v>
      </c>
      <c r="C24" s="10">
        <v>18607694</v>
      </c>
      <c r="D24" s="12">
        <v>18688569</v>
      </c>
      <c r="E24" s="10">
        <f t="shared" si="10"/>
        <v>80875</v>
      </c>
      <c r="F24" s="16">
        <f t="shared" si="11"/>
        <v>4.3463203984330356E-3</v>
      </c>
      <c r="G24" s="10">
        <v>558971</v>
      </c>
      <c r="H24" s="11">
        <v>547335</v>
      </c>
      <c r="I24" s="10">
        <f t="shared" si="22"/>
        <v>-11636</v>
      </c>
      <c r="J24" s="16">
        <f t="shared" si="23"/>
        <v>-2.081682233962048E-2</v>
      </c>
      <c r="K24" s="10">
        <v>6876143</v>
      </c>
      <c r="L24" s="12">
        <v>7024743</v>
      </c>
      <c r="M24" s="10">
        <f t="shared" si="14"/>
        <v>148600</v>
      </c>
      <c r="N24" s="16">
        <f t="shared" si="20"/>
        <v>2.1610952535454832E-2</v>
      </c>
      <c r="O24" s="10">
        <v>6171405</v>
      </c>
      <c r="P24" s="12">
        <v>5586528</v>
      </c>
      <c r="Q24" s="10">
        <f t="shared" si="24"/>
        <v>-584877</v>
      </c>
      <c r="R24" s="16">
        <f t="shared" si="25"/>
        <v>-9.4772098087874637E-2</v>
      </c>
      <c r="S24" s="10">
        <v>1546944</v>
      </c>
      <c r="T24" s="12">
        <v>1137913</v>
      </c>
      <c r="U24" s="19">
        <f t="shared" si="18"/>
        <v>-409031</v>
      </c>
      <c r="V24" s="18">
        <f t="shared" si="26"/>
        <v>-0.26441228641760789</v>
      </c>
    </row>
    <row r="25" spans="1:22" x14ac:dyDescent="0.25">
      <c r="A25" s="6" t="s">
        <v>79</v>
      </c>
      <c r="B25" s="8">
        <v>499</v>
      </c>
      <c r="C25" s="10">
        <v>310383</v>
      </c>
      <c r="D25" s="12">
        <v>321563</v>
      </c>
      <c r="E25" s="10">
        <f t="shared" si="10"/>
        <v>11180</v>
      </c>
      <c r="F25" s="16">
        <f t="shared" si="11"/>
        <v>3.6020013982724572E-2</v>
      </c>
      <c r="G25" s="10">
        <v>112219</v>
      </c>
      <c r="H25" s="11">
        <v>124903</v>
      </c>
      <c r="I25" s="10">
        <f t="shared" si="22"/>
        <v>12684</v>
      </c>
      <c r="J25" s="16">
        <f t="shared" si="23"/>
        <v>0.11302898796104047</v>
      </c>
      <c r="K25" s="10">
        <v>98131</v>
      </c>
      <c r="L25" s="12">
        <v>100461</v>
      </c>
      <c r="M25" s="10">
        <f t="shared" si="14"/>
        <v>2330</v>
      </c>
      <c r="N25" s="16">
        <f t="shared" si="20"/>
        <v>2.3743771081513487E-2</v>
      </c>
      <c r="O25" s="10">
        <v>41220</v>
      </c>
      <c r="P25" s="12">
        <v>39167</v>
      </c>
      <c r="Q25" s="10">
        <f t="shared" si="24"/>
        <v>-2053</v>
      </c>
      <c r="R25" s="16">
        <f t="shared" si="25"/>
        <v>-4.9805919456574477E-2</v>
      </c>
      <c r="S25" s="10">
        <v>0</v>
      </c>
      <c r="T25" s="12">
        <v>0</v>
      </c>
      <c r="U25" s="19">
        <f t="shared" si="18"/>
        <v>0</v>
      </c>
      <c r="V25" s="18"/>
    </row>
    <row r="26" spans="1:22" x14ac:dyDescent="0.25">
      <c r="A26" s="6" t="s">
        <v>80</v>
      </c>
      <c r="B26" s="8">
        <v>5011</v>
      </c>
      <c r="C26" s="10">
        <v>3029467</v>
      </c>
      <c r="D26" s="12">
        <v>2814938</v>
      </c>
      <c r="E26" s="10">
        <f t="shared" si="10"/>
        <v>-214529</v>
      </c>
      <c r="F26" s="16">
        <f t="shared" si="11"/>
        <v>-7.0814106903953733E-2</v>
      </c>
      <c r="G26" s="21" t="s">
        <v>94</v>
      </c>
      <c r="H26" s="11">
        <v>180548</v>
      </c>
      <c r="I26" s="10"/>
      <c r="J26" s="16"/>
      <c r="K26" s="10">
        <v>2057552</v>
      </c>
      <c r="L26" s="12">
        <v>1554570</v>
      </c>
      <c r="M26" s="10">
        <f t="shared" si="14"/>
        <v>-502982</v>
      </c>
      <c r="N26" s="16">
        <f t="shared" si="20"/>
        <v>-0.24445651920340289</v>
      </c>
      <c r="O26" s="21" t="s">
        <v>94</v>
      </c>
      <c r="P26" s="12">
        <v>537092</v>
      </c>
      <c r="Q26" s="10"/>
      <c r="R26" s="16"/>
      <c r="S26" s="10">
        <v>333341</v>
      </c>
      <c r="T26" s="12">
        <v>215647</v>
      </c>
      <c r="U26" s="19">
        <f t="shared" si="18"/>
        <v>-117694</v>
      </c>
      <c r="V26" s="18">
        <f t="shared" ref="V26:V35" si="27">(T26-S26)/S26</f>
        <v>-0.35307387930077611</v>
      </c>
    </row>
    <row r="27" spans="1:22" x14ac:dyDescent="0.25">
      <c r="A27" s="6" t="s">
        <v>81</v>
      </c>
      <c r="B27" s="8">
        <v>8572</v>
      </c>
      <c r="C27" s="10">
        <v>20904765</v>
      </c>
      <c r="D27" s="12">
        <v>20893256</v>
      </c>
      <c r="E27" s="10">
        <f t="shared" si="10"/>
        <v>-11509</v>
      </c>
      <c r="F27" s="16">
        <f t="shared" si="11"/>
        <v>-5.5054433761871991E-4</v>
      </c>
      <c r="G27" s="10">
        <v>0</v>
      </c>
      <c r="H27" s="11">
        <v>0</v>
      </c>
      <c r="I27" s="10">
        <f t="shared" ref="I27:I37" si="28">H27-G27</f>
        <v>0</v>
      </c>
      <c r="J27" s="16"/>
      <c r="K27" s="10">
        <v>12699174</v>
      </c>
      <c r="L27" s="12">
        <v>12738521</v>
      </c>
      <c r="M27" s="10">
        <f t="shared" si="14"/>
        <v>39347</v>
      </c>
      <c r="N27" s="16">
        <f t="shared" si="20"/>
        <v>3.0983904937439237E-3</v>
      </c>
      <c r="O27" s="10">
        <v>1216374</v>
      </c>
      <c r="P27" s="12">
        <v>1179676</v>
      </c>
      <c r="Q27" s="10">
        <f t="shared" ref="Q27:Q37" si="29">P27-O27</f>
        <v>-36698</v>
      </c>
      <c r="R27" s="16">
        <f t="shared" ref="R27:R37" si="30">(P27-O27)/O27</f>
        <v>-3.0169997056826273E-2</v>
      </c>
      <c r="S27" s="10">
        <v>430281</v>
      </c>
      <c r="T27" s="12">
        <v>270861</v>
      </c>
      <c r="U27" s="19">
        <f t="shared" si="18"/>
        <v>-159420</v>
      </c>
      <c r="V27" s="18">
        <f t="shared" si="27"/>
        <v>-0.37050206725372486</v>
      </c>
    </row>
    <row r="28" spans="1:22" x14ac:dyDescent="0.25">
      <c r="A28" s="6" t="s">
        <v>83</v>
      </c>
      <c r="B28" s="8">
        <v>837</v>
      </c>
      <c r="C28" s="10">
        <v>2546057</v>
      </c>
      <c r="D28" s="12">
        <v>2785911</v>
      </c>
      <c r="E28" s="10">
        <f t="shared" si="10"/>
        <v>239854</v>
      </c>
      <c r="F28" s="16">
        <f t="shared" si="11"/>
        <v>9.4206060587017498E-2</v>
      </c>
      <c r="G28" s="10">
        <v>82532</v>
      </c>
      <c r="H28" s="11">
        <v>92258</v>
      </c>
      <c r="I28" s="10">
        <f t="shared" si="28"/>
        <v>9726</v>
      </c>
      <c r="J28" s="16">
        <f t="shared" ref="J28:J30" si="31">(H28-G28)/G28</f>
        <v>0.11784519943779383</v>
      </c>
      <c r="K28" s="10">
        <v>948232</v>
      </c>
      <c r="L28" s="12">
        <v>1620749</v>
      </c>
      <c r="M28" s="10">
        <f t="shared" si="14"/>
        <v>672517</v>
      </c>
      <c r="N28" s="16">
        <f t="shared" si="20"/>
        <v>0.70923255068379887</v>
      </c>
      <c r="O28" s="10">
        <v>127179</v>
      </c>
      <c r="P28" s="12">
        <v>114488</v>
      </c>
      <c r="Q28" s="10">
        <f t="shared" si="29"/>
        <v>-12691</v>
      </c>
      <c r="R28" s="16">
        <f t="shared" si="30"/>
        <v>-9.9788487092994912E-2</v>
      </c>
      <c r="S28" s="10">
        <v>478807</v>
      </c>
      <c r="T28" s="12">
        <v>205217</v>
      </c>
      <c r="U28" s="19">
        <f t="shared" si="18"/>
        <v>-273590</v>
      </c>
      <c r="V28" s="18">
        <f t="shared" si="27"/>
        <v>-0.5713993320899653</v>
      </c>
    </row>
    <row r="29" spans="1:22" x14ac:dyDescent="0.25">
      <c r="A29" s="6" t="s">
        <v>86</v>
      </c>
      <c r="B29" s="8">
        <v>9284</v>
      </c>
      <c r="C29" s="10">
        <v>9838127</v>
      </c>
      <c r="D29" s="12">
        <v>10150399</v>
      </c>
      <c r="E29" s="10">
        <f t="shared" si="10"/>
        <v>312272</v>
      </c>
      <c r="F29" s="16">
        <f t="shared" si="11"/>
        <v>3.1741001107222951E-2</v>
      </c>
      <c r="G29" s="23">
        <v>293833</v>
      </c>
      <c r="H29" s="11">
        <v>611017</v>
      </c>
      <c r="I29" s="10">
        <f t="shared" si="28"/>
        <v>317184</v>
      </c>
      <c r="J29" s="16">
        <f t="shared" si="31"/>
        <v>1.0794703113673414</v>
      </c>
      <c r="K29" s="10">
        <v>5392558</v>
      </c>
      <c r="L29" s="12">
        <v>6202534</v>
      </c>
      <c r="M29" s="10">
        <f t="shared" si="14"/>
        <v>809976</v>
      </c>
      <c r="N29" s="16">
        <f t="shared" si="20"/>
        <v>0.15020255693123746</v>
      </c>
      <c r="O29" s="23">
        <v>1896688</v>
      </c>
      <c r="P29" s="12">
        <v>2091844</v>
      </c>
      <c r="Q29" s="10">
        <f t="shared" si="29"/>
        <v>195156</v>
      </c>
      <c r="R29" s="16">
        <f t="shared" si="30"/>
        <v>0.10289304303079895</v>
      </c>
      <c r="S29" s="10">
        <v>205204</v>
      </c>
      <c r="T29" s="12">
        <v>139110</v>
      </c>
      <c r="U29" s="19">
        <f t="shared" si="18"/>
        <v>-66094</v>
      </c>
      <c r="V29" s="18">
        <f t="shared" si="27"/>
        <v>-0.32208923802654921</v>
      </c>
    </row>
    <row r="30" spans="1:22" x14ac:dyDescent="0.25">
      <c r="A30" s="6" t="s">
        <v>88</v>
      </c>
      <c r="B30" s="8">
        <v>10602</v>
      </c>
      <c r="C30" s="10">
        <v>9307839.3000000007</v>
      </c>
      <c r="D30" s="12">
        <v>10395951.960000001</v>
      </c>
      <c r="E30" s="10">
        <f t="shared" si="10"/>
        <v>1088112.6600000001</v>
      </c>
      <c r="F30" s="16">
        <f t="shared" si="11"/>
        <v>0.1169028197553862</v>
      </c>
      <c r="G30" s="10">
        <v>826135</v>
      </c>
      <c r="H30" s="11">
        <v>844864.09</v>
      </c>
      <c r="I30" s="10">
        <f t="shared" si="28"/>
        <v>18729.089999999967</v>
      </c>
      <c r="J30" s="16">
        <f t="shared" si="31"/>
        <v>2.2670737833404911E-2</v>
      </c>
      <c r="K30" s="10">
        <v>5120852.54</v>
      </c>
      <c r="L30" s="12">
        <v>5786238.3899999997</v>
      </c>
      <c r="M30" s="10">
        <f t="shared" si="14"/>
        <v>665385.84999999963</v>
      </c>
      <c r="N30" s="16">
        <f t="shared" si="20"/>
        <v>0.12993653787187545</v>
      </c>
      <c r="O30" s="10">
        <v>1261237.8799999999</v>
      </c>
      <c r="P30" s="12">
        <v>1259439.27</v>
      </c>
      <c r="Q30" s="10">
        <f t="shared" si="29"/>
        <v>-1798.6099999998696</v>
      </c>
      <c r="R30" s="16">
        <f t="shared" si="30"/>
        <v>-1.4260672221483466E-3</v>
      </c>
      <c r="S30" s="10">
        <v>225086.97</v>
      </c>
      <c r="T30" s="12">
        <v>182404.91</v>
      </c>
      <c r="U30" s="19">
        <f t="shared" si="18"/>
        <v>-42682.06</v>
      </c>
      <c r="V30" s="18">
        <f t="shared" si="27"/>
        <v>-0.18962474815845626</v>
      </c>
    </row>
    <row r="31" spans="1:22" x14ac:dyDescent="0.25">
      <c r="A31" s="6" t="s">
        <v>90</v>
      </c>
      <c r="B31" s="8">
        <v>4052</v>
      </c>
      <c r="C31" s="10">
        <v>11508493</v>
      </c>
      <c r="D31" s="12">
        <v>11619442</v>
      </c>
      <c r="E31" s="10">
        <f t="shared" si="10"/>
        <v>110949</v>
      </c>
      <c r="F31" s="16">
        <f t="shared" si="11"/>
        <v>9.6406193234857083E-3</v>
      </c>
      <c r="G31" s="10">
        <v>0</v>
      </c>
      <c r="H31" s="11">
        <v>0</v>
      </c>
      <c r="I31" s="10">
        <f t="shared" si="28"/>
        <v>0</v>
      </c>
      <c r="J31" s="16"/>
      <c r="K31" s="10">
        <v>6741545</v>
      </c>
      <c r="L31" s="12">
        <v>7118831</v>
      </c>
      <c r="M31" s="10">
        <f t="shared" si="14"/>
        <v>377286</v>
      </c>
      <c r="N31" s="16">
        <f t="shared" si="20"/>
        <v>5.5964322718308639E-2</v>
      </c>
      <c r="O31" s="10">
        <v>1463607</v>
      </c>
      <c r="P31" s="12">
        <v>1482151</v>
      </c>
      <c r="Q31" s="10">
        <f t="shared" si="29"/>
        <v>18544</v>
      </c>
      <c r="R31" s="16">
        <f t="shared" si="30"/>
        <v>1.2670067852914068E-2</v>
      </c>
      <c r="S31" s="10">
        <v>447341</v>
      </c>
      <c r="T31" s="12">
        <v>320608</v>
      </c>
      <c r="U31" s="19">
        <f t="shared" si="18"/>
        <v>-126733</v>
      </c>
      <c r="V31" s="18">
        <f t="shared" si="27"/>
        <v>-0.28330289421269234</v>
      </c>
    </row>
    <row r="32" spans="1:22" x14ac:dyDescent="0.25">
      <c r="A32" s="6" t="s">
        <v>91</v>
      </c>
      <c r="B32" s="8">
        <v>21059</v>
      </c>
      <c r="C32" s="10">
        <v>19196634</v>
      </c>
      <c r="D32" s="12">
        <v>16150245</v>
      </c>
      <c r="E32" s="10">
        <f t="shared" si="10"/>
        <v>-3046389</v>
      </c>
      <c r="F32" s="16">
        <f t="shared" si="11"/>
        <v>-0.15869391477693434</v>
      </c>
      <c r="G32" s="10">
        <v>3327974</v>
      </c>
      <c r="H32" s="11">
        <v>2912473</v>
      </c>
      <c r="I32" s="10">
        <f t="shared" si="28"/>
        <v>-415501</v>
      </c>
      <c r="J32" s="16">
        <f t="shared" ref="J32:J33" si="32">(H32-G32)/G32</f>
        <v>-0.12485103549486865</v>
      </c>
      <c r="K32" s="10">
        <v>7687363</v>
      </c>
      <c r="L32" s="12">
        <v>6507636</v>
      </c>
      <c r="M32" s="10">
        <f t="shared" si="14"/>
        <v>-1179727</v>
      </c>
      <c r="N32" s="16">
        <f t="shared" si="20"/>
        <v>-0.15346315765237051</v>
      </c>
      <c r="O32" s="10">
        <v>2459500</v>
      </c>
      <c r="P32" s="12">
        <v>2406507</v>
      </c>
      <c r="Q32" s="10">
        <f t="shared" si="29"/>
        <v>-52993</v>
      </c>
      <c r="R32" s="16">
        <f t="shared" si="30"/>
        <v>-2.1546249237649927E-2</v>
      </c>
      <c r="S32" s="10">
        <v>2096617</v>
      </c>
      <c r="T32" s="12">
        <v>1050276</v>
      </c>
      <c r="U32" s="19">
        <f t="shared" si="18"/>
        <v>-1046341</v>
      </c>
      <c r="V32" s="18">
        <f t="shared" si="27"/>
        <v>-0.49906158349379026</v>
      </c>
    </row>
    <row r="33" spans="1:22" x14ac:dyDescent="0.25">
      <c r="A33" s="6" t="s">
        <v>92</v>
      </c>
      <c r="B33" s="8">
        <v>814</v>
      </c>
      <c r="C33" s="10">
        <v>516749.12</v>
      </c>
      <c r="D33" s="12">
        <v>434984.92</v>
      </c>
      <c r="E33" s="10">
        <f t="shared" si="10"/>
        <v>-81764.200000000012</v>
      </c>
      <c r="F33" s="16">
        <f t="shared" si="11"/>
        <v>-0.15822803916918138</v>
      </c>
      <c r="G33" s="10">
        <v>15978.61</v>
      </c>
      <c r="H33" s="11">
        <v>81410.67</v>
      </c>
      <c r="I33" s="10">
        <f t="shared" si="28"/>
        <v>65432.06</v>
      </c>
      <c r="J33" s="16">
        <f t="shared" si="32"/>
        <v>4.0949782240132278</v>
      </c>
      <c r="K33" s="10">
        <v>201216.64000000001</v>
      </c>
      <c r="L33" s="12">
        <v>159713.38</v>
      </c>
      <c r="M33" s="10">
        <f t="shared" si="14"/>
        <v>-41503.260000000009</v>
      </c>
      <c r="N33" s="16">
        <f t="shared" si="20"/>
        <v>-0.20626156961968953</v>
      </c>
      <c r="O33" s="10">
        <v>33031.93</v>
      </c>
      <c r="P33" s="12">
        <v>37505.08</v>
      </c>
      <c r="Q33" s="10">
        <f t="shared" si="29"/>
        <v>4473.1500000000015</v>
      </c>
      <c r="R33" s="16">
        <f t="shared" si="30"/>
        <v>0.13541897188568761</v>
      </c>
      <c r="S33" s="10">
        <v>225860.66</v>
      </c>
      <c r="T33" s="12">
        <v>69337.25</v>
      </c>
      <c r="U33" s="19">
        <f t="shared" si="18"/>
        <v>-156523.41</v>
      </c>
      <c r="V33" s="18">
        <f t="shared" si="27"/>
        <v>-0.69300873379188743</v>
      </c>
    </row>
    <row r="34" spans="1:22" x14ac:dyDescent="0.25">
      <c r="A34" s="24" t="s">
        <v>95</v>
      </c>
      <c r="B34" s="8">
        <v>52268</v>
      </c>
      <c r="C34" s="10">
        <v>31854527</v>
      </c>
      <c r="D34" s="12">
        <v>31446494</v>
      </c>
      <c r="E34" s="10">
        <f t="shared" si="10"/>
        <v>-408033</v>
      </c>
      <c r="F34" s="16">
        <f t="shared" si="11"/>
        <v>-1.2809262557877567E-2</v>
      </c>
      <c r="G34" s="10">
        <v>0</v>
      </c>
      <c r="H34" s="11">
        <v>0</v>
      </c>
      <c r="I34" s="10">
        <f t="shared" si="28"/>
        <v>0</v>
      </c>
      <c r="J34" s="16"/>
      <c r="K34" s="10">
        <v>15694200</v>
      </c>
      <c r="L34" s="12">
        <v>15482878</v>
      </c>
      <c r="M34" s="10">
        <f t="shared" si="14"/>
        <v>-211322</v>
      </c>
      <c r="N34" s="16">
        <f t="shared" si="20"/>
        <v>-1.3464974321723949E-2</v>
      </c>
      <c r="O34" s="10">
        <v>6348324</v>
      </c>
      <c r="P34" s="12">
        <v>6202723</v>
      </c>
      <c r="Q34" s="10">
        <f t="shared" si="29"/>
        <v>-145601</v>
      </c>
      <c r="R34" s="16">
        <f t="shared" si="30"/>
        <v>-2.2935344824870311E-2</v>
      </c>
      <c r="S34" s="10">
        <v>2491846</v>
      </c>
      <c r="T34" s="12">
        <v>2020922</v>
      </c>
      <c r="U34" s="19">
        <f t="shared" si="18"/>
        <v>-470924</v>
      </c>
      <c r="V34" s="18">
        <f t="shared" si="27"/>
        <v>-0.18898599672692454</v>
      </c>
    </row>
    <row r="35" spans="1:22" x14ac:dyDescent="0.25">
      <c r="A35" s="6" t="s">
        <v>97</v>
      </c>
      <c r="B35" s="8">
        <v>3574</v>
      </c>
      <c r="C35" s="10">
        <v>8616840</v>
      </c>
      <c r="D35" s="12">
        <v>8867109</v>
      </c>
      <c r="E35" s="10">
        <f t="shared" si="10"/>
        <v>250269</v>
      </c>
      <c r="F35" s="16">
        <f t="shared" si="11"/>
        <v>2.9044173966326404E-2</v>
      </c>
      <c r="G35" s="10">
        <v>1175159</v>
      </c>
      <c r="H35" s="11">
        <v>1192587</v>
      </c>
      <c r="I35" s="10">
        <f t="shared" si="28"/>
        <v>17428</v>
      </c>
      <c r="J35" s="16">
        <f t="shared" ref="J35:J37" si="33">(H35-G35)/G35</f>
        <v>1.4830333597411073E-2</v>
      </c>
      <c r="K35" s="10">
        <v>4557214</v>
      </c>
      <c r="L35" s="12">
        <v>4696912</v>
      </c>
      <c r="M35" s="10">
        <f t="shared" si="14"/>
        <v>139698</v>
      </c>
      <c r="N35" s="16">
        <f t="shared" si="20"/>
        <v>3.0654254990000469E-2</v>
      </c>
      <c r="O35" s="10">
        <v>549568</v>
      </c>
      <c r="P35" s="12">
        <v>544789</v>
      </c>
      <c r="Q35" s="10">
        <f t="shared" si="29"/>
        <v>-4779</v>
      </c>
      <c r="R35" s="16">
        <f t="shared" si="30"/>
        <v>-8.6959211598928617E-3</v>
      </c>
      <c r="S35" s="10">
        <v>510188</v>
      </c>
      <c r="T35" s="12">
        <v>362531</v>
      </c>
      <c r="U35" s="19">
        <f t="shared" si="18"/>
        <v>-147657</v>
      </c>
      <c r="V35" s="18">
        <f t="shared" si="27"/>
        <v>-0.28941684241887305</v>
      </c>
    </row>
    <row r="36" spans="1:22" x14ac:dyDescent="0.25">
      <c r="A36" s="6" t="s">
        <v>98</v>
      </c>
      <c r="B36" s="8">
        <v>160</v>
      </c>
      <c r="C36" s="10">
        <v>57045.96</v>
      </c>
      <c r="D36" s="12">
        <v>43526</v>
      </c>
      <c r="E36" s="10">
        <f t="shared" si="10"/>
        <v>-13519.96</v>
      </c>
      <c r="F36" s="16">
        <f t="shared" si="11"/>
        <v>-0.23700118290585345</v>
      </c>
      <c r="G36" s="10">
        <v>18389.41</v>
      </c>
      <c r="H36" s="11">
        <v>9473</v>
      </c>
      <c r="I36" s="10">
        <f t="shared" si="28"/>
        <v>-8916.41</v>
      </c>
      <c r="J36" s="16">
        <f t="shared" si="33"/>
        <v>-0.48486656178746357</v>
      </c>
      <c r="K36" s="10">
        <v>24205.74</v>
      </c>
      <c r="L36" s="12">
        <v>21872</v>
      </c>
      <c r="M36" s="10">
        <f t="shared" si="14"/>
        <v>-2333.7400000000016</v>
      </c>
      <c r="N36" s="16">
        <f t="shared" si="20"/>
        <v>-9.6412669061140099E-2</v>
      </c>
      <c r="O36" s="10">
        <v>2970.77</v>
      </c>
      <c r="P36" s="12">
        <v>1041</v>
      </c>
      <c r="Q36" s="10">
        <f t="shared" si="29"/>
        <v>-1929.77</v>
      </c>
      <c r="R36" s="16">
        <f t="shared" si="30"/>
        <v>-0.64958579762149204</v>
      </c>
      <c r="S36" s="10">
        <v>0</v>
      </c>
      <c r="T36" s="12">
        <v>0</v>
      </c>
      <c r="U36" s="19">
        <f t="shared" si="18"/>
        <v>0</v>
      </c>
      <c r="V36" s="18"/>
    </row>
    <row r="37" spans="1:22" x14ac:dyDescent="0.25">
      <c r="A37" s="6" t="s">
        <v>100</v>
      </c>
      <c r="B37" s="8">
        <v>5927</v>
      </c>
      <c r="C37" s="10">
        <v>5359655</v>
      </c>
      <c r="D37" s="12">
        <v>4631598</v>
      </c>
      <c r="E37" s="10">
        <f t="shared" si="10"/>
        <v>-728057</v>
      </c>
      <c r="F37" s="16">
        <f t="shared" si="11"/>
        <v>-0.13584027330117329</v>
      </c>
      <c r="G37" s="10">
        <v>769414</v>
      </c>
      <c r="H37" s="11">
        <v>673012</v>
      </c>
      <c r="I37" s="10">
        <f t="shared" si="28"/>
        <v>-96402</v>
      </c>
      <c r="J37" s="16">
        <f t="shared" si="33"/>
        <v>-0.12529275526569572</v>
      </c>
      <c r="K37" s="10">
        <v>1335323</v>
      </c>
      <c r="L37" s="12">
        <v>1823103</v>
      </c>
      <c r="M37" s="10">
        <f t="shared" si="14"/>
        <v>487780</v>
      </c>
      <c r="N37" s="16">
        <f t="shared" si="20"/>
        <v>0.36528989615246649</v>
      </c>
      <c r="O37" s="10">
        <v>1024281</v>
      </c>
      <c r="P37" s="12">
        <v>888466</v>
      </c>
      <c r="Q37" s="10">
        <f t="shared" si="29"/>
        <v>-135815</v>
      </c>
      <c r="R37" s="16">
        <f t="shared" si="30"/>
        <v>-0.13259544988142902</v>
      </c>
      <c r="S37" s="10">
        <v>195253</v>
      </c>
      <c r="T37" s="12">
        <v>109828</v>
      </c>
      <c r="U37" s="19">
        <f t="shared" si="18"/>
        <v>-85425</v>
      </c>
      <c r="V37" s="18">
        <f t="shared" ref="V37:V38" si="34">(T37-S37)/S37</f>
        <v>-0.43750928282792068</v>
      </c>
    </row>
    <row r="38" spans="1:22" ht="30" x14ac:dyDescent="0.25">
      <c r="A38" s="6" t="s">
        <v>101</v>
      </c>
      <c r="B38" s="8">
        <v>866</v>
      </c>
      <c r="C38" s="10">
        <v>420777</v>
      </c>
      <c r="D38" s="12">
        <v>456602</v>
      </c>
      <c r="E38" s="10">
        <f t="shared" si="10"/>
        <v>35825</v>
      </c>
      <c r="F38" s="16">
        <f t="shared" si="11"/>
        <v>8.5140109844406897E-2</v>
      </c>
      <c r="G38" s="10">
        <v>76702</v>
      </c>
      <c r="H38" s="11" t="s">
        <v>102</v>
      </c>
      <c r="I38" s="10"/>
      <c r="J38" s="16"/>
      <c r="K38" s="10">
        <v>228287</v>
      </c>
      <c r="L38" s="12">
        <v>383181</v>
      </c>
      <c r="M38" s="10">
        <f t="shared" si="14"/>
        <v>154894</v>
      </c>
      <c r="N38" s="16">
        <f t="shared" si="20"/>
        <v>0.67850556536289841</v>
      </c>
      <c r="O38" s="10">
        <v>1982</v>
      </c>
      <c r="P38" s="12" t="s">
        <v>102</v>
      </c>
      <c r="Q38" s="10"/>
      <c r="R38" s="16"/>
      <c r="S38" s="10">
        <v>36820</v>
      </c>
      <c r="T38" s="12">
        <v>22881</v>
      </c>
      <c r="U38" s="19">
        <f t="shared" si="18"/>
        <v>-13939</v>
      </c>
      <c r="V38" s="18">
        <f t="shared" si="34"/>
        <v>-0.37857142857142856</v>
      </c>
    </row>
    <row r="39" spans="1:22" ht="15" x14ac:dyDescent="0.25">
      <c r="A39" s="6" t="s">
        <v>103</v>
      </c>
      <c r="B39" s="8">
        <v>2640</v>
      </c>
      <c r="C39" s="10">
        <v>1676312</v>
      </c>
      <c r="D39" s="12">
        <v>1845829</v>
      </c>
      <c r="E39" s="10">
        <f t="shared" si="10"/>
        <v>169517</v>
      </c>
      <c r="F39" s="16">
        <f t="shared" si="11"/>
        <v>0.10112496957606937</v>
      </c>
      <c r="G39" s="10">
        <v>0</v>
      </c>
      <c r="H39" s="11">
        <v>0</v>
      </c>
      <c r="I39" s="10">
        <f t="shared" ref="I39:I59" si="35">H39-G39</f>
        <v>0</v>
      </c>
      <c r="J39" s="16"/>
      <c r="K39" s="10">
        <v>824098</v>
      </c>
      <c r="L39" s="12">
        <v>893274</v>
      </c>
      <c r="M39" s="10">
        <f t="shared" si="14"/>
        <v>69176</v>
      </c>
      <c r="N39" s="16">
        <f t="shared" si="20"/>
        <v>8.3941472980155279E-2</v>
      </c>
      <c r="O39" s="10">
        <v>545092</v>
      </c>
      <c r="P39" s="12">
        <v>552487</v>
      </c>
      <c r="Q39" s="10">
        <f t="shared" ref="Q39:Q59" si="36">P39-O39</f>
        <v>7395</v>
      </c>
      <c r="R39" s="16">
        <f t="shared" ref="R39:R59" si="37">(P39-O39)/O39</f>
        <v>1.3566517211773425E-2</v>
      </c>
      <c r="S39" s="10">
        <v>0</v>
      </c>
      <c r="T39" s="12">
        <v>0</v>
      </c>
      <c r="U39" s="19">
        <f t="shared" si="18"/>
        <v>0</v>
      </c>
      <c r="V39" s="18"/>
    </row>
    <row r="40" spans="1:22" ht="15" x14ac:dyDescent="0.25">
      <c r="A40" s="6" t="s">
        <v>105</v>
      </c>
      <c r="B40" s="8">
        <v>653</v>
      </c>
      <c r="C40" s="10">
        <v>405937</v>
      </c>
      <c r="D40" s="12">
        <v>399335</v>
      </c>
      <c r="E40" s="10">
        <f t="shared" si="10"/>
        <v>-6602</v>
      </c>
      <c r="F40" s="16">
        <f t="shared" si="11"/>
        <v>-1.62636074070607E-2</v>
      </c>
      <c r="G40" s="10">
        <v>44244</v>
      </c>
      <c r="H40" s="11">
        <v>28084</v>
      </c>
      <c r="I40" s="10">
        <f t="shared" si="35"/>
        <v>-16160</v>
      </c>
      <c r="J40" s="16">
        <f t="shared" ref="J40:J53" si="38">(H40-G40)/G40</f>
        <v>-0.36524726516589823</v>
      </c>
      <c r="K40" s="10">
        <v>139816</v>
      </c>
      <c r="L40" s="12">
        <v>145509</v>
      </c>
      <c r="M40" s="10">
        <f t="shared" si="14"/>
        <v>5693</v>
      </c>
      <c r="N40" s="16">
        <f t="shared" si="20"/>
        <v>4.0717800537849742E-2</v>
      </c>
      <c r="O40" s="10">
        <v>65933</v>
      </c>
      <c r="P40" s="12">
        <v>67682</v>
      </c>
      <c r="Q40" s="10">
        <f t="shared" si="36"/>
        <v>1749</v>
      </c>
      <c r="R40" s="16">
        <f t="shared" si="37"/>
        <v>2.6526928852016442E-2</v>
      </c>
      <c r="S40" s="10">
        <v>50981</v>
      </c>
      <c r="T40" s="12">
        <v>30905</v>
      </c>
      <c r="U40" s="19">
        <f t="shared" si="18"/>
        <v>-20076</v>
      </c>
      <c r="V40" s="18">
        <f t="shared" ref="V40:V43" si="39">(T40-S40)/S40</f>
        <v>-0.39379376630509405</v>
      </c>
    </row>
    <row r="41" spans="1:22" ht="15" x14ac:dyDescent="0.25">
      <c r="A41" s="6" t="s">
        <v>107</v>
      </c>
      <c r="B41" s="8">
        <v>2126</v>
      </c>
      <c r="C41" s="10">
        <v>800219</v>
      </c>
      <c r="D41" s="12">
        <v>817781</v>
      </c>
      <c r="E41" s="10">
        <f t="shared" si="10"/>
        <v>17562</v>
      </c>
      <c r="F41" s="16">
        <f t="shared" si="11"/>
        <v>2.1946492147774548E-2</v>
      </c>
      <c r="G41" s="10">
        <v>91072</v>
      </c>
      <c r="H41" s="11">
        <v>108604</v>
      </c>
      <c r="I41" s="10">
        <f t="shared" si="35"/>
        <v>17532</v>
      </c>
      <c r="J41" s="16">
        <f t="shared" si="38"/>
        <v>0.19250702740688685</v>
      </c>
      <c r="K41" s="10">
        <v>409995</v>
      </c>
      <c r="L41" s="12">
        <v>496706</v>
      </c>
      <c r="M41" s="10">
        <f t="shared" si="14"/>
        <v>86711</v>
      </c>
      <c r="N41" s="16">
        <f t="shared" si="20"/>
        <v>0.21149282308320833</v>
      </c>
      <c r="O41" s="10">
        <v>38520</v>
      </c>
      <c r="P41" s="12">
        <v>56809</v>
      </c>
      <c r="Q41" s="10">
        <f t="shared" si="36"/>
        <v>18289</v>
      </c>
      <c r="R41" s="16">
        <f t="shared" si="37"/>
        <v>0.47479231568016617</v>
      </c>
      <c r="S41" s="10">
        <v>121142</v>
      </c>
      <c r="T41" s="12">
        <v>37272</v>
      </c>
      <c r="U41" s="19">
        <f t="shared" si="18"/>
        <v>-83870</v>
      </c>
      <c r="V41" s="18">
        <f t="shared" si="39"/>
        <v>-0.69232801175480019</v>
      </c>
    </row>
    <row r="42" spans="1:22" ht="15" x14ac:dyDescent="0.25">
      <c r="A42" s="6" t="s">
        <v>108</v>
      </c>
      <c r="B42" s="8">
        <v>25661</v>
      </c>
      <c r="C42" s="10">
        <v>38720756</v>
      </c>
      <c r="D42" s="12">
        <v>39322693</v>
      </c>
      <c r="E42" s="10">
        <f t="shared" si="10"/>
        <v>601937</v>
      </c>
      <c r="F42" s="16">
        <f t="shared" si="11"/>
        <v>1.5545590070607093E-2</v>
      </c>
      <c r="G42" s="10">
        <v>10857634</v>
      </c>
      <c r="H42" s="11">
        <v>10890745</v>
      </c>
      <c r="I42" s="10">
        <f t="shared" si="35"/>
        <v>33111</v>
      </c>
      <c r="J42" s="16">
        <f t="shared" si="38"/>
        <v>3.0495594159832612E-3</v>
      </c>
      <c r="K42" s="10">
        <v>13680453</v>
      </c>
      <c r="L42" s="12">
        <v>14738292</v>
      </c>
      <c r="M42" s="10">
        <f t="shared" si="14"/>
        <v>1057839</v>
      </c>
      <c r="N42" s="16">
        <f t="shared" si="20"/>
        <v>7.7324851742847991E-2</v>
      </c>
      <c r="O42" s="10">
        <v>3419259</v>
      </c>
      <c r="P42" s="12">
        <v>399153</v>
      </c>
      <c r="Q42" s="10">
        <f t="shared" si="36"/>
        <v>-3020106</v>
      </c>
      <c r="R42" s="16">
        <f t="shared" si="37"/>
        <v>-0.88326330354032845</v>
      </c>
      <c r="S42" s="10">
        <v>1847704</v>
      </c>
      <c r="T42" s="12">
        <v>1081830</v>
      </c>
      <c r="U42" s="19">
        <f t="shared" si="18"/>
        <v>-765874</v>
      </c>
      <c r="V42" s="18">
        <f t="shared" si="39"/>
        <v>-0.41450037451886235</v>
      </c>
    </row>
    <row r="43" spans="1:22" ht="15" x14ac:dyDescent="0.25">
      <c r="A43" s="6" t="s">
        <v>109</v>
      </c>
      <c r="B43" s="8">
        <v>1513</v>
      </c>
      <c r="C43" s="10">
        <v>935919.19</v>
      </c>
      <c r="D43" s="12">
        <v>935919.19</v>
      </c>
      <c r="E43" s="10">
        <f t="shared" si="10"/>
        <v>0</v>
      </c>
      <c r="F43" s="16">
        <f t="shared" si="11"/>
        <v>0</v>
      </c>
      <c r="G43" s="10">
        <v>95778.25</v>
      </c>
      <c r="H43" s="11">
        <v>37943.32</v>
      </c>
      <c r="I43" s="10">
        <f t="shared" si="35"/>
        <v>-57834.93</v>
      </c>
      <c r="J43" s="16">
        <f t="shared" si="38"/>
        <v>-0.60384199961891138</v>
      </c>
      <c r="K43" s="10">
        <v>313977.44</v>
      </c>
      <c r="L43" s="12">
        <v>333139.12</v>
      </c>
      <c r="M43" s="10">
        <f t="shared" si="14"/>
        <v>19161.679999999993</v>
      </c>
      <c r="N43" s="16">
        <f t="shared" si="20"/>
        <v>6.1028843346197077E-2</v>
      </c>
      <c r="O43" s="10">
        <v>69722.81</v>
      </c>
      <c r="P43" s="12">
        <v>69722.81</v>
      </c>
      <c r="Q43" s="10">
        <f t="shared" si="36"/>
        <v>0</v>
      </c>
      <c r="R43" s="16">
        <f t="shared" si="37"/>
        <v>0</v>
      </c>
      <c r="S43" s="10">
        <v>316009.19</v>
      </c>
      <c r="T43" s="12">
        <v>316009.19</v>
      </c>
      <c r="U43" s="19">
        <f t="shared" si="18"/>
        <v>0</v>
      </c>
      <c r="V43" s="18">
        <f t="shared" si="39"/>
        <v>0</v>
      </c>
    </row>
    <row r="44" spans="1:22" ht="15" x14ac:dyDescent="0.25">
      <c r="A44" s="6" t="s">
        <v>111</v>
      </c>
      <c r="B44" s="8">
        <v>335</v>
      </c>
      <c r="C44" s="10">
        <v>155539.65</v>
      </c>
      <c r="D44" s="12">
        <v>156105.57999999999</v>
      </c>
      <c r="E44" s="10">
        <f t="shared" si="10"/>
        <v>565.92999999999302</v>
      </c>
      <c r="F44" s="16">
        <f t="shared" si="11"/>
        <v>3.6384934645281317E-3</v>
      </c>
      <c r="G44" s="10">
        <v>82693.25</v>
      </c>
      <c r="H44" s="11">
        <v>83517.52</v>
      </c>
      <c r="I44" s="10">
        <f t="shared" si="35"/>
        <v>824.27000000000407</v>
      </c>
      <c r="J44" s="16">
        <f t="shared" si="38"/>
        <v>9.9678026924809957E-3</v>
      </c>
      <c r="K44" s="10">
        <v>48839.8</v>
      </c>
      <c r="L44" s="12">
        <v>48921.82</v>
      </c>
      <c r="M44" s="10">
        <f t="shared" si="14"/>
        <v>82.019999999996799</v>
      </c>
      <c r="N44" s="16">
        <f t="shared" si="20"/>
        <v>1.6793680563801816E-3</v>
      </c>
      <c r="O44" s="10">
        <v>7728.08</v>
      </c>
      <c r="P44" s="12">
        <v>8008.23</v>
      </c>
      <c r="Q44" s="10">
        <f t="shared" si="36"/>
        <v>280.14999999999964</v>
      </c>
      <c r="R44" s="16">
        <f t="shared" si="37"/>
        <v>3.6250918727549354E-2</v>
      </c>
      <c r="S44" s="10">
        <v>0</v>
      </c>
      <c r="T44" s="12">
        <v>0</v>
      </c>
      <c r="U44" s="19">
        <f t="shared" si="18"/>
        <v>0</v>
      </c>
      <c r="V44" s="18"/>
    </row>
    <row r="45" spans="1:22" ht="15" x14ac:dyDescent="0.25">
      <c r="A45" s="6" t="s">
        <v>112</v>
      </c>
      <c r="B45" s="8">
        <v>14819</v>
      </c>
      <c r="C45" s="10">
        <v>11579509</v>
      </c>
      <c r="D45" s="12">
        <v>11579509</v>
      </c>
      <c r="E45" s="10">
        <f t="shared" si="10"/>
        <v>0</v>
      </c>
      <c r="F45" s="16">
        <f t="shared" si="11"/>
        <v>0</v>
      </c>
      <c r="G45" s="10">
        <v>846487</v>
      </c>
      <c r="H45" s="11">
        <v>846487</v>
      </c>
      <c r="I45" s="10">
        <f t="shared" si="35"/>
        <v>0</v>
      </c>
      <c r="J45" s="16">
        <f t="shared" si="38"/>
        <v>0</v>
      </c>
      <c r="K45" s="10">
        <v>5480440</v>
      </c>
      <c r="L45" s="12">
        <v>5124286</v>
      </c>
      <c r="M45" s="10">
        <f t="shared" si="14"/>
        <v>-356154</v>
      </c>
      <c r="N45" s="16">
        <f t="shared" si="20"/>
        <v>-6.4986387954251851E-2</v>
      </c>
      <c r="O45" s="10">
        <v>1817675</v>
      </c>
      <c r="P45" s="12">
        <v>1817675</v>
      </c>
      <c r="Q45" s="10">
        <f t="shared" si="36"/>
        <v>0</v>
      </c>
      <c r="R45" s="16">
        <f t="shared" si="37"/>
        <v>0</v>
      </c>
      <c r="S45" s="10">
        <v>727982</v>
      </c>
      <c r="T45" s="12">
        <v>727982</v>
      </c>
      <c r="U45" s="19">
        <f t="shared" si="18"/>
        <v>0</v>
      </c>
      <c r="V45" s="18">
        <f t="shared" ref="V45:V49" si="40">(T45-S45)/S45</f>
        <v>0</v>
      </c>
    </row>
    <row r="46" spans="1:22" ht="15" x14ac:dyDescent="0.25">
      <c r="A46" s="6" t="s">
        <v>114</v>
      </c>
      <c r="B46" s="8">
        <v>299</v>
      </c>
      <c r="C46" s="10">
        <v>265891.25</v>
      </c>
      <c r="D46" s="12">
        <v>411453.57</v>
      </c>
      <c r="E46" s="10">
        <f t="shared" si="10"/>
        <v>145562.32</v>
      </c>
      <c r="F46" s="16">
        <f t="shared" si="11"/>
        <v>0.54745058365027055</v>
      </c>
      <c r="G46" s="10">
        <v>22692.44</v>
      </c>
      <c r="H46" s="11">
        <v>29918.91</v>
      </c>
      <c r="I46" s="10">
        <f t="shared" si="35"/>
        <v>7226.4700000000012</v>
      </c>
      <c r="J46" s="16">
        <f t="shared" si="38"/>
        <v>0.31845275342801399</v>
      </c>
      <c r="K46" s="10">
        <v>46534.94</v>
      </c>
      <c r="L46" s="12">
        <v>272850.03000000003</v>
      </c>
      <c r="M46" s="10">
        <f t="shared" si="14"/>
        <v>226315.09000000003</v>
      </c>
      <c r="N46" s="16">
        <f t="shared" si="20"/>
        <v>4.8633368819214127</v>
      </c>
      <c r="O46" s="10">
        <v>17789.63</v>
      </c>
      <c r="P46" s="12">
        <v>20963.580000000002</v>
      </c>
      <c r="Q46" s="10">
        <f t="shared" si="36"/>
        <v>3173.9500000000007</v>
      </c>
      <c r="R46" s="16">
        <f t="shared" si="37"/>
        <v>0.17841573995636786</v>
      </c>
      <c r="S46" s="10">
        <v>43336.11</v>
      </c>
      <c r="T46" s="12">
        <v>36191.25</v>
      </c>
      <c r="U46" s="19">
        <f t="shared" si="18"/>
        <v>-7144.8600000000006</v>
      </c>
      <c r="V46" s="18">
        <f t="shared" si="40"/>
        <v>-0.16487082020052102</v>
      </c>
    </row>
    <row r="47" spans="1:22" ht="15" x14ac:dyDescent="0.25">
      <c r="A47" s="6" t="s">
        <v>115</v>
      </c>
      <c r="B47" s="8">
        <v>27750</v>
      </c>
      <c r="C47" s="10">
        <v>27783803</v>
      </c>
      <c r="D47" s="12">
        <v>28487354</v>
      </c>
      <c r="E47" s="10">
        <f t="shared" si="10"/>
        <v>703551</v>
      </c>
      <c r="F47" s="16">
        <f t="shared" si="11"/>
        <v>2.5322343381141883E-2</v>
      </c>
      <c r="G47" s="10">
        <v>4380226</v>
      </c>
      <c r="H47" s="11">
        <v>3123488</v>
      </c>
      <c r="I47" s="10">
        <f t="shared" si="35"/>
        <v>-1256738</v>
      </c>
      <c r="J47" s="16">
        <f t="shared" si="38"/>
        <v>-0.28691167989962163</v>
      </c>
      <c r="K47" s="10">
        <v>9368286</v>
      </c>
      <c r="L47" s="12">
        <v>11264862</v>
      </c>
      <c r="M47" s="10">
        <f t="shared" si="14"/>
        <v>1896576</v>
      </c>
      <c r="N47" s="16">
        <f t="shared" si="20"/>
        <v>0.20244642403103408</v>
      </c>
      <c r="O47" s="10">
        <v>5536145</v>
      </c>
      <c r="P47" s="12">
        <v>5431166</v>
      </c>
      <c r="Q47" s="10">
        <f t="shared" si="36"/>
        <v>-104979</v>
      </c>
      <c r="R47" s="16">
        <f t="shared" si="37"/>
        <v>-1.8962472984360056E-2</v>
      </c>
      <c r="S47" s="10">
        <v>599254</v>
      </c>
      <c r="T47" s="12">
        <v>477188</v>
      </c>
      <c r="U47" s="19">
        <f t="shared" si="18"/>
        <v>-122066</v>
      </c>
      <c r="V47" s="18">
        <f t="shared" si="40"/>
        <v>-0.20369659610115243</v>
      </c>
    </row>
    <row r="48" spans="1:22" ht="15" x14ac:dyDescent="0.25">
      <c r="A48" s="6" t="s">
        <v>117</v>
      </c>
      <c r="B48" s="8">
        <v>8597</v>
      </c>
      <c r="C48" s="10">
        <v>16805515</v>
      </c>
      <c r="D48" s="12">
        <v>16507893</v>
      </c>
      <c r="E48" s="10">
        <f t="shared" si="10"/>
        <v>-297622</v>
      </c>
      <c r="F48" s="16">
        <f t="shared" si="11"/>
        <v>-1.770978158062993E-2</v>
      </c>
      <c r="G48" s="10">
        <v>4520958</v>
      </c>
      <c r="H48" s="11">
        <v>4510263</v>
      </c>
      <c r="I48" s="10">
        <f t="shared" si="35"/>
        <v>-10695</v>
      </c>
      <c r="J48" s="16">
        <f t="shared" si="38"/>
        <v>-2.3656490504888566E-3</v>
      </c>
      <c r="K48" s="10">
        <v>4338408</v>
      </c>
      <c r="L48" s="12">
        <v>4563225</v>
      </c>
      <c r="M48" s="10">
        <f t="shared" si="14"/>
        <v>224817</v>
      </c>
      <c r="N48" s="16">
        <f t="shared" si="20"/>
        <v>5.1820160759430647E-2</v>
      </c>
      <c r="O48" s="10">
        <v>3470981</v>
      </c>
      <c r="P48" s="12">
        <v>3089497</v>
      </c>
      <c r="Q48" s="10">
        <f t="shared" si="36"/>
        <v>-381484</v>
      </c>
      <c r="R48" s="16">
        <f t="shared" si="37"/>
        <v>-0.10990668056091348</v>
      </c>
      <c r="S48" s="10">
        <v>589480</v>
      </c>
      <c r="T48" s="12">
        <v>358412</v>
      </c>
      <c r="U48" s="19">
        <f t="shared" si="18"/>
        <v>-231068</v>
      </c>
      <c r="V48" s="18">
        <f t="shared" si="40"/>
        <v>-0.39198615729117187</v>
      </c>
    </row>
    <row r="49" spans="1:22" ht="15" x14ac:dyDescent="0.25">
      <c r="A49" s="6" t="s">
        <v>118</v>
      </c>
      <c r="B49" s="8">
        <v>1428</v>
      </c>
      <c r="C49" s="10">
        <v>591403.97</v>
      </c>
      <c r="D49" s="12">
        <v>584234.74</v>
      </c>
      <c r="E49" s="10">
        <f t="shared" si="10"/>
        <v>-7169.2299999999814</v>
      </c>
      <c r="F49" s="16">
        <f t="shared" si="11"/>
        <v>-1.2122390723890443E-2</v>
      </c>
      <c r="G49" s="10">
        <v>56956.34</v>
      </c>
      <c r="H49" s="11">
        <v>52732.02</v>
      </c>
      <c r="I49" s="10">
        <f t="shared" si="35"/>
        <v>-4224.32</v>
      </c>
      <c r="J49" s="16">
        <f t="shared" si="38"/>
        <v>-7.4167687038879257E-2</v>
      </c>
      <c r="K49" s="10">
        <v>299039.5</v>
      </c>
      <c r="L49" s="12">
        <v>303614.26</v>
      </c>
      <c r="M49" s="10">
        <f t="shared" si="14"/>
        <v>4574.7600000000093</v>
      </c>
      <c r="N49" s="16">
        <f t="shared" si="20"/>
        <v>1.5298179671916283E-2</v>
      </c>
      <c r="O49" s="10">
        <v>121292.77</v>
      </c>
      <c r="P49" s="12">
        <v>114621.43</v>
      </c>
      <c r="Q49" s="10">
        <f t="shared" si="36"/>
        <v>-6671.3400000000111</v>
      </c>
      <c r="R49" s="16">
        <f t="shared" si="37"/>
        <v>-5.5001959308869038E-2</v>
      </c>
      <c r="S49" s="10">
        <v>22324</v>
      </c>
      <c r="T49" s="12">
        <v>19130</v>
      </c>
      <c r="U49" s="19">
        <f t="shared" si="18"/>
        <v>-3194</v>
      </c>
      <c r="V49" s="18">
        <f t="shared" si="40"/>
        <v>-0.1430747177925103</v>
      </c>
    </row>
    <row r="50" spans="1:22" ht="15" x14ac:dyDescent="0.25">
      <c r="A50" s="6" t="s">
        <v>120</v>
      </c>
      <c r="B50" s="8">
        <v>133</v>
      </c>
      <c r="C50" s="10">
        <v>51307.91</v>
      </c>
      <c r="D50" s="12">
        <v>49851.519999999997</v>
      </c>
      <c r="E50" s="10">
        <f t="shared" si="10"/>
        <v>-1456.3900000000067</v>
      </c>
      <c r="F50" s="16">
        <f t="shared" si="11"/>
        <v>-2.8385291858506936E-2</v>
      </c>
      <c r="G50" s="10">
        <v>3118.5</v>
      </c>
      <c r="H50" s="11">
        <v>2978.27</v>
      </c>
      <c r="I50" s="10">
        <f t="shared" si="35"/>
        <v>-140.23000000000002</v>
      </c>
      <c r="J50" s="16">
        <f t="shared" si="38"/>
        <v>-4.4967131633798306E-2</v>
      </c>
      <c r="K50" s="10">
        <v>20098.439999999999</v>
      </c>
      <c r="L50" s="12">
        <v>20629.93</v>
      </c>
      <c r="M50" s="10">
        <f t="shared" si="14"/>
        <v>531.4900000000016</v>
      </c>
      <c r="N50" s="16">
        <f t="shared" si="20"/>
        <v>2.6444340953825352E-2</v>
      </c>
      <c r="O50" s="10">
        <v>6556.43</v>
      </c>
      <c r="P50" s="12">
        <v>3533.75</v>
      </c>
      <c r="Q50" s="10">
        <f t="shared" si="36"/>
        <v>-3022.6800000000003</v>
      </c>
      <c r="R50" s="16">
        <f t="shared" si="37"/>
        <v>-0.46102528357658057</v>
      </c>
      <c r="S50" s="10">
        <v>0</v>
      </c>
      <c r="T50" s="12">
        <v>0</v>
      </c>
      <c r="U50" s="19">
        <f t="shared" si="18"/>
        <v>0</v>
      </c>
      <c r="V50" s="18"/>
    </row>
    <row r="51" spans="1:22" ht="15" x14ac:dyDescent="0.25">
      <c r="A51" s="6" t="s">
        <v>121</v>
      </c>
      <c r="B51" s="8">
        <v>18229</v>
      </c>
      <c r="C51" s="10">
        <v>18713790</v>
      </c>
      <c r="D51" s="12">
        <v>18988730</v>
      </c>
      <c r="E51" s="10">
        <f t="shared" si="10"/>
        <v>274940</v>
      </c>
      <c r="F51" s="16">
        <f t="shared" si="11"/>
        <v>1.4691839547200219E-2</v>
      </c>
      <c r="G51" s="10">
        <v>1975207</v>
      </c>
      <c r="H51" s="11">
        <v>2053177</v>
      </c>
      <c r="I51" s="10">
        <f t="shared" si="35"/>
        <v>77970</v>
      </c>
      <c r="J51" s="16">
        <f t="shared" si="38"/>
        <v>3.9474343701698097E-2</v>
      </c>
      <c r="K51" s="10">
        <v>12257239</v>
      </c>
      <c r="L51" s="12">
        <v>13482370</v>
      </c>
      <c r="M51" s="10">
        <f t="shared" si="14"/>
        <v>1225131</v>
      </c>
      <c r="N51" s="16">
        <f t="shared" si="20"/>
        <v>9.9951628584545024E-2</v>
      </c>
      <c r="O51" s="10">
        <v>1606432</v>
      </c>
      <c r="P51" s="12">
        <v>1816192</v>
      </c>
      <c r="Q51" s="10">
        <f t="shared" si="36"/>
        <v>209760</v>
      </c>
      <c r="R51" s="16">
        <f t="shared" si="37"/>
        <v>0.13057508814565447</v>
      </c>
      <c r="S51" s="10">
        <v>467784</v>
      </c>
      <c r="T51" s="12">
        <v>413661</v>
      </c>
      <c r="U51" s="19">
        <f t="shared" si="18"/>
        <v>-54123</v>
      </c>
      <c r="V51" s="18">
        <f t="shared" ref="V51:V77" si="41">(T51-S51)/S51</f>
        <v>-0.11570083628341286</v>
      </c>
    </row>
    <row r="52" spans="1:22" ht="15" x14ac:dyDescent="0.25">
      <c r="A52" s="6" t="s">
        <v>123</v>
      </c>
      <c r="B52" s="8">
        <v>7945</v>
      </c>
      <c r="C52" s="10">
        <v>15117862</v>
      </c>
      <c r="D52" s="12">
        <v>15425700</v>
      </c>
      <c r="E52" s="10">
        <f t="shared" si="10"/>
        <v>307838</v>
      </c>
      <c r="F52" s="16">
        <f t="shared" si="11"/>
        <v>2.0362535390255579E-2</v>
      </c>
      <c r="G52" s="10">
        <v>2629248</v>
      </c>
      <c r="H52" s="11">
        <v>2426154</v>
      </c>
      <c r="I52" s="10">
        <f t="shared" si="35"/>
        <v>-203094</v>
      </c>
      <c r="J52" s="16">
        <f t="shared" si="38"/>
        <v>-7.7244139769242007E-2</v>
      </c>
      <c r="K52" s="10">
        <v>7230054</v>
      </c>
      <c r="L52" s="12">
        <v>7658608</v>
      </c>
      <c r="M52" s="10">
        <f t="shared" si="14"/>
        <v>428554</v>
      </c>
      <c r="N52" s="16">
        <f t="shared" si="20"/>
        <v>5.927396946136225E-2</v>
      </c>
      <c r="O52" s="10">
        <v>2058967</v>
      </c>
      <c r="P52" s="12">
        <v>1981008</v>
      </c>
      <c r="Q52" s="10">
        <f t="shared" si="36"/>
        <v>-77959</v>
      </c>
      <c r="R52" s="16">
        <f t="shared" si="37"/>
        <v>-3.786316147854725E-2</v>
      </c>
      <c r="S52" s="10">
        <v>1075639</v>
      </c>
      <c r="T52" s="12">
        <v>876654</v>
      </c>
      <c r="U52" s="19">
        <f t="shared" si="18"/>
        <v>-198985</v>
      </c>
      <c r="V52" s="18">
        <f t="shared" si="41"/>
        <v>-0.18499236267930039</v>
      </c>
    </row>
    <row r="53" spans="1:22" ht="15" x14ac:dyDescent="0.25">
      <c r="A53" s="6" t="s">
        <v>126</v>
      </c>
      <c r="B53" s="8">
        <v>2191</v>
      </c>
      <c r="C53" s="10">
        <v>877689</v>
      </c>
      <c r="D53" s="12">
        <v>534703.44999999995</v>
      </c>
      <c r="E53" s="10">
        <f t="shared" si="10"/>
        <v>-342985.55000000005</v>
      </c>
      <c r="F53" s="16">
        <f t="shared" si="11"/>
        <v>-0.39078255509639526</v>
      </c>
      <c r="G53" s="10">
        <v>279904</v>
      </c>
      <c r="H53" s="11">
        <v>27736.53</v>
      </c>
      <c r="I53" s="10">
        <f t="shared" si="35"/>
        <v>-252167.47</v>
      </c>
      <c r="J53" s="16">
        <f t="shared" si="38"/>
        <v>-0.90090698953927062</v>
      </c>
      <c r="K53" s="10">
        <v>320304</v>
      </c>
      <c r="L53" s="12">
        <v>299984.67</v>
      </c>
      <c r="M53" s="10">
        <f t="shared" si="14"/>
        <v>-20319.330000000016</v>
      </c>
      <c r="N53" s="16">
        <f t="shared" si="20"/>
        <v>-6.3437640491533095E-2</v>
      </c>
      <c r="O53" s="10">
        <v>63268</v>
      </c>
      <c r="P53" s="12">
        <v>67097.95</v>
      </c>
      <c r="Q53" s="10">
        <f t="shared" si="36"/>
        <v>3829.9499999999971</v>
      </c>
      <c r="R53" s="16">
        <f t="shared" si="37"/>
        <v>6.0535341720933125E-2</v>
      </c>
      <c r="S53" s="10">
        <v>96198</v>
      </c>
      <c r="T53" s="12">
        <v>21678.5</v>
      </c>
      <c r="U53" s="19">
        <f t="shared" si="18"/>
        <v>-74519.5</v>
      </c>
      <c r="V53" s="18">
        <f t="shared" si="41"/>
        <v>-0.77464708205991806</v>
      </c>
    </row>
    <row r="54" spans="1:22" ht="15" x14ac:dyDescent="0.25">
      <c r="A54" s="6" t="s">
        <v>128</v>
      </c>
      <c r="B54" s="8">
        <v>27389</v>
      </c>
      <c r="C54" s="10">
        <v>36261487</v>
      </c>
      <c r="D54" s="12">
        <v>38139821</v>
      </c>
      <c r="E54" s="10">
        <f t="shared" si="10"/>
        <v>1878334</v>
      </c>
      <c r="F54" s="16">
        <f t="shared" si="11"/>
        <v>5.1799695914290553E-2</v>
      </c>
      <c r="G54" s="10">
        <v>0</v>
      </c>
      <c r="H54" s="11">
        <v>0</v>
      </c>
      <c r="I54" s="10">
        <f t="shared" si="35"/>
        <v>0</v>
      </c>
      <c r="J54" s="16"/>
      <c r="K54" s="10">
        <v>9505602</v>
      </c>
      <c r="L54" s="12">
        <v>8634010</v>
      </c>
      <c r="M54" s="10">
        <f t="shared" si="14"/>
        <v>-871592</v>
      </c>
      <c r="N54" s="16">
        <f t="shared" si="20"/>
        <v>-9.1692456721836235E-2</v>
      </c>
      <c r="O54" s="10">
        <v>6102374</v>
      </c>
      <c r="P54" s="12">
        <v>6144745</v>
      </c>
      <c r="Q54" s="10">
        <f t="shared" si="36"/>
        <v>42371</v>
      </c>
      <c r="R54" s="16">
        <f t="shared" si="37"/>
        <v>6.9433633533441249E-3</v>
      </c>
      <c r="S54" s="10">
        <v>2056723</v>
      </c>
      <c r="T54" s="12">
        <v>2094402</v>
      </c>
      <c r="U54" s="19">
        <f t="shared" si="18"/>
        <v>37679</v>
      </c>
      <c r="V54" s="18">
        <f t="shared" si="41"/>
        <v>1.8319919600257303E-2</v>
      </c>
    </row>
    <row r="55" spans="1:22" ht="15" x14ac:dyDescent="0.25">
      <c r="A55" s="6" t="s">
        <v>130</v>
      </c>
      <c r="B55" s="8">
        <v>2431</v>
      </c>
      <c r="C55" s="10">
        <v>2049957</v>
      </c>
      <c r="D55" s="12">
        <v>2358604</v>
      </c>
      <c r="E55" s="10">
        <f t="shared" si="10"/>
        <v>308647</v>
      </c>
      <c r="F55" s="16">
        <f t="shared" si="11"/>
        <v>0.1505626703389388</v>
      </c>
      <c r="G55" s="10">
        <v>223624</v>
      </c>
      <c r="H55" s="11">
        <v>230689</v>
      </c>
      <c r="I55" s="10">
        <f t="shared" si="35"/>
        <v>7065</v>
      </c>
      <c r="J55" s="16">
        <f t="shared" ref="J55:J57" si="42">(H55-G55)/G55</f>
        <v>3.159321003112367E-2</v>
      </c>
      <c r="K55" s="10">
        <v>656485</v>
      </c>
      <c r="L55" s="12">
        <v>682988</v>
      </c>
      <c r="M55" s="10">
        <f t="shared" si="14"/>
        <v>26503</v>
      </c>
      <c r="N55" s="16">
        <f t="shared" si="20"/>
        <v>4.0371067122630375E-2</v>
      </c>
      <c r="O55" s="10">
        <v>231624</v>
      </c>
      <c r="P55" s="12">
        <v>207766</v>
      </c>
      <c r="Q55" s="10">
        <f t="shared" si="36"/>
        <v>-23858</v>
      </c>
      <c r="R55" s="16">
        <f t="shared" si="37"/>
        <v>-0.10300314302490243</v>
      </c>
      <c r="S55" s="10">
        <v>600837</v>
      </c>
      <c r="T55" s="12">
        <v>331735</v>
      </c>
      <c r="U55" s="19">
        <f t="shared" si="18"/>
        <v>-269102</v>
      </c>
      <c r="V55" s="18">
        <f t="shared" si="41"/>
        <v>-0.4478785427661745</v>
      </c>
    </row>
    <row r="56" spans="1:22" ht="15" x14ac:dyDescent="0.25">
      <c r="A56" s="6" t="s">
        <v>131</v>
      </c>
      <c r="B56" s="8">
        <v>4978</v>
      </c>
      <c r="C56" s="10">
        <v>4462076</v>
      </c>
      <c r="D56" s="12">
        <v>4114024</v>
      </c>
      <c r="E56" s="10">
        <f t="shared" si="10"/>
        <v>-348052</v>
      </c>
      <c r="F56" s="16">
        <f t="shared" si="11"/>
        <v>-7.8002257245282244E-2</v>
      </c>
      <c r="G56" s="10">
        <v>157379</v>
      </c>
      <c r="H56" s="11">
        <v>104691</v>
      </c>
      <c r="I56" s="10">
        <f t="shared" si="35"/>
        <v>-52688</v>
      </c>
      <c r="J56" s="16">
        <f t="shared" si="42"/>
        <v>-0.3347841834043932</v>
      </c>
      <c r="K56" s="10">
        <v>994997</v>
      </c>
      <c r="L56" s="12">
        <v>1069260</v>
      </c>
      <c r="M56" s="10">
        <f t="shared" si="14"/>
        <v>74263</v>
      </c>
      <c r="N56" s="16">
        <f t="shared" si="20"/>
        <v>7.4636405938912381E-2</v>
      </c>
      <c r="O56" s="10">
        <v>781510</v>
      </c>
      <c r="P56" s="12">
        <v>720958</v>
      </c>
      <c r="Q56" s="10">
        <f t="shared" si="36"/>
        <v>-60552</v>
      </c>
      <c r="R56" s="16">
        <f t="shared" si="37"/>
        <v>-7.7480774398280258E-2</v>
      </c>
      <c r="S56" s="10">
        <v>1502614</v>
      </c>
      <c r="T56" s="12">
        <v>813836</v>
      </c>
      <c r="U56" s="19">
        <f t="shared" si="18"/>
        <v>-688778</v>
      </c>
      <c r="V56" s="18">
        <f t="shared" si="41"/>
        <v>-0.45838651842722083</v>
      </c>
    </row>
    <row r="57" spans="1:22" ht="15" x14ac:dyDescent="0.25">
      <c r="A57" s="6" t="s">
        <v>133</v>
      </c>
      <c r="B57" s="8">
        <v>4193</v>
      </c>
      <c r="C57" s="10">
        <v>3879096</v>
      </c>
      <c r="D57" s="12">
        <v>3585108</v>
      </c>
      <c r="E57" s="10">
        <f t="shared" si="10"/>
        <v>-293988</v>
      </c>
      <c r="F57" s="16">
        <f t="shared" si="11"/>
        <v>-7.57877608597467E-2</v>
      </c>
      <c r="G57" s="10">
        <v>488066</v>
      </c>
      <c r="H57" s="11">
        <v>488736</v>
      </c>
      <c r="I57" s="10">
        <f t="shared" si="35"/>
        <v>670</v>
      </c>
      <c r="J57" s="16">
        <f t="shared" si="42"/>
        <v>1.3727651588104888E-3</v>
      </c>
      <c r="K57" s="10">
        <v>1032872</v>
      </c>
      <c r="L57" s="12">
        <v>1111010</v>
      </c>
      <c r="M57" s="10">
        <f t="shared" si="14"/>
        <v>78138</v>
      </c>
      <c r="N57" s="16">
        <f t="shared" si="20"/>
        <v>7.5651193952396806E-2</v>
      </c>
      <c r="O57" s="10">
        <v>727748</v>
      </c>
      <c r="P57" s="12">
        <v>696015</v>
      </c>
      <c r="Q57" s="10">
        <f t="shared" si="36"/>
        <v>-31733</v>
      </c>
      <c r="R57" s="16">
        <f t="shared" si="37"/>
        <v>-4.3604379537971936E-2</v>
      </c>
      <c r="S57" s="10">
        <v>475564</v>
      </c>
      <c r="T57" s="12">
        <v>294976</v>
      </c>
      <c r="U57" s="19">
        <f t="shared" si="18"/>
        <v>-180588</v>
      </c>
      <c r="V57" s="18">
        <f t="shared" si="41"/>
        <v>-0.37973437854841829</v>
      </c>
    </row>
    <row r="58" spans="1:22" ht="15" x14ac:dyDescent="0.25">
      <c r="A58" s="6" t="s">
        <v>135</v>
      </c>
      <c r="B58" s="8">
        <v>962</v>
      </c>
      <c r="C58" s="10">
        <v>226182</v>
      </c>
      <c r="D58" s="12">
        <v>270034</v>
      </c>
      <c r="E58" s="10">
        <f t="shared" si="10"/>
        <v>43852</v>
      </c>
      <c r="F58" s="16">
        <f t="shared" si="11"/>
        <v>0.19387926537036546</v>
      </c>
      <c r="G58" s="10">
        <v>0</v>
      </c>
      <c r="H58" s="11">
        <v>0</v>
      </c>
      <c r="I58" s="10">
        <f t="shared" si="35"/>
        <v>0</v>
      </c>
      <c r="J58" s="16"/>
      <c r="K58" s="10">
        <v>162118</v>
      </c>
      <c r="L58" s="12">
        <v>205989</v>
      </c>
      <c r="M58" s="10">
        <f t="shared" si="14"/>
        <v>43871</v>
      </c>
      <c r="N58" s="16">
        <f t="shared" si="20"/>
        <v>0.27061152987330217</v>
      </c>
      <c r="O58" s="10">
        <v>13155</v>
      </c>
      <c r="P58" s="12">
        <v>12527</v>
      </c>
      <c r="Q58" s="10">
        <f t="shared" si="36"/>
        <v>-628</v>
      </c>
      <c r="R58" s="16">
        <f t="shared" si="37"/>
        <v>-4.7738502470543523E-2</v>
      </c>
      <c r="S58" s="10">
        <v>963</v>
      </c>
      <c r="T58" s="12">
        <v>275</v>
      </c>
      <c r="U58" s="19">
        <f t="shared" si="18"/>
        <v>-688</v>
      </c>
      <c r="V58" s="18">
        <f t="shared" si="41"/>
        <v>-0.71443406022845279</v>
      </c>
    </row>
    <row r="59" spans="1:22" ht="15" x14ac:dyDescent="0.25">
      <c r="A59" s="6" t="s">
        <v>136</v>
      </c>
      <c r="B59" s="8">
        <v>1382</v>
      </c>
      <c r="C59" s="10">
        <v>773608</v>
      </c>
      <c r="D59" s="12">
        <v>794793</v>
      </c>
      <c r="E59" s="10">
        <f t="shared" si="10"/>
        <v>21185</v>
      </c>
      <c r="F59" s="16">
        <f t="shared" si="11"/>
        <v>2.7384670272282603E-2</v>
      </c>
      <c r="G59" s="10">
        <v>116391</v>
      </c>
      <c r="H59" s="11">
        <v>24995</v>
      </c>
      <c r="I59" s="10">
        <f t="shared" si="35"/>
        <v>-91396</v>
      </c>
      <c r="J59" s="16">
        <f>(H59-G59)/G59</f>
        <v>-0.78524971862085557</v>
      </c>
      <c r="K59" s="10">
        <v>285087</v>
      </c>
      <c r="L59" s="12">
        <v>222013</v>
      </c>
      <c r="M59" s="10">
        <f t="shared" si="14"/>
        <v>-63074</v>
      </c>
      <c r="N59" s="16">
        <f t="shared" si="20"/>
        <v>-0.22124474283288961</v>
      </c>
      <c r="O59" s="10">
        <v>145056</v>
      </c>
      <c r="P59" s="12">
        <v>136515</v>
      </c>
      <c r="Q59" s="10">
        <f t="shared" si="36"/>
        <v>-8541</v>
      </c>
      <c r="R59" s="16">
        <f t="shared" si="37"/>
        <v>-5.8880708140304432E-2</v>
      </c>
      <c r="S59" s="10">
        <v>93113</v>
      </c>
      <c r="T59" s="12">
        <v>83547</v>
      </c>
      <c r="U59" s="19">
        <f t="shared" si="18"/>
        <v>-9566</v>
      </c>
      <c r="V59" s="18">
        <f t="shared" si="41"/>
        <v>-0.10273538603632146</v>
      </c>
    </row>
    <row r="60" spans="1:22" ht="30" x14ac:dyDescent="0.25">
      <c r="A60" s="6" t="s">
        <v>138</v>
      </c>
      <c r="B60" s="8">
        <v>7870</v>
      </c>
      <c r="C60" s="10">
        <v>9615226</v>
      </c>
      <c r="D60" s="12">
        <v>10611611</v>
      </c>
      <c r="E60" s="10">
        <f t="shared" si="10"/>
        <v>996385</v>
      </c>
      <c r="F60" s="16">
        <f t="shared" si="11"/>
        <v>0.10362574941036228</v>
      </c>
      <c r="G60" s="21" t="s">
        <v>94</v>
      </c>
      <c r="H60" s="11" t="s">
        <v>94</v>
      </c>
      <c r="I60" s="10"/>
      <c r="J60" s="16"/>
      <c r="K60" s="10">
        <v>8015254</v>
      </c>
      <c r="L60" s="12" t="s">
        <v>94</v>
      </c>
      <c r="M60" s="10"/>
      <c r="N60" s="16"/>
      <c r="O60" s="21" t="s">
        <v>94</v>
      </c>
      <c r="P60" s="12" t="s">
        <v>94</v>
      </c>
      <c r="Q60" s="10"/>
      <c r="R60" s="16"/>
      <c r="S60" s="10">
        <v>282012</v>
      </c>
      <c r="T60" s="12">
        <v>339011</v>
      </c>
      <c r="U60" s="19">
        <f t="shared" si="18"/>
        <v>56999</v>
      </c>
      <c r="V60" s="18">
        <f t="shared" si="41"/>
        <v>0.20211551281505752</v>
      </c>
    </row>
    <row r="61" spans="1:22" ht="15" x14ac:dyDescent="0.25">
      <c r="A61" s="6" t="s">
        <v>139</v>
      </c>
      <c r="B61" s="8">
        <v>15959</v>
      </c>
      <c r="C61" s="10">
        <v>9855788</v>
      </c>
      <c r="D61" s="12">
        <v>10606660</v>
      </c>
      <c r="E61" s="10">
        <f t="shared" si="10"/>
        <v>750872</v>
      </c>
      <c r="F61" s="16">
        <f t="shared" si="11"/>
        <v>7.6185891985501311E-2</v>
      </c>
      <c r="G61" s="10">
        <v>332275</v>
      </c>
      <c r="H61" s="11">
        <v>331531</v>
      </c>
      <c r="I61" s="10">
        <f t="shared" ref="I61:I63" si="43">H61-G61</f>
        <v>-744</v>
      </c>
      <c r="J61" s="16">
        <f t="shared" ref="J61:J63" si="44">(H61-G61)/G61</f>
        <v>-2.2391091716198932E-3</v>
      </c>
      <c r="K61" s="10">
        <v>3136268</v>
      </c>
      <c r="L61" s="12">
        <v>3620610</v>
      </c>
      <c r="M61" s="10">
        <f t="shared" ref="M61:M63" si="45">L61-K61</f>
        <v>484342</v>
      </c>
      <c r="N61" s="16">
        <f t="shared" ref="N61:N63" si="46">(L61-K61)/K61</f>
        <v>0.1544325931329848</v>
      </c>
      <c r="O61" s="10">
        <v>2501421</v>
      </c>
      <c r="P61" s="12">
        <v>2465886</v>
      </c>
      <c r="Q61" s="10">
        <f t="shared" ref="Q61:Q63" si="47">P61-O61</f>
        <v>-35535</v>
      </c>
      <c r="R61" s="16">
        <f t="shared" ref="R61:R63" si="48">(P61-O61)/O61</f>
        <v>-1.4205925352029906E-2</v>
      </c>
      <c r="S61" s="10">
        <v>745173</v>
      </c>
      <c r="T61" s="12">
        <v>490662</v>
      </c>
      <c r="U61" s="19">
        <f t="shared" si="18"/>
        <v>-254511</v>
      </c>
      <c r="V61" s="18">
        <f t="shared" si="41"/>
        <v>-0.34154619128712393</v>
      </c>
    </row>
    <row r="62" spans="1:22" ht="15" x14ac:dyDescent="0.25">
      <c r="A62" s="6" t="s">
        <v>143</v>
      </c>
      <c r="B62" s="8">
        <v>7161</v>
      </c>
      <c r="C62" s="10">
        <v>5301864</v>
      </c>
      <c r="D62" s="12">
        <v>4967818</v>
      </c>
      <c r="E62" s="10">
        <f t="shared" si="10"/>
        <v>-334046</v>
      </c>
      <c r="F62" s="16">
        <f t="shared" si="11"/>
        <v>-6.3005388293626549E-2</v>
      </c>
      <c r="G62" s="10">
        <v>528851</v>
      </c>
      <c r="H62" s="11">
        <v>545553</v>
      </c>
      <c r="I62" s="10">
        <f t="shared" si="43"/>
        <v>16702</v>
      </c>
      <c r="J62" s="16">
        <f t="shared" si="44"/>
        <v>3.1581674233385204E-2</v>
      </c>
      <c r="K62" s="10">
        <v>1684239</v>
      </c>
      <c r="L62" s="12">
        <v>1952091</v>
      </c>
      <c r="M62" s="10">
        <f t="shared" si="45"/>
        <v>267852</v>
      </c>
      <c r="N62" s="16">
        <f t="shared" si="46"/>
        <v>0.15903443632406089</v>
      </c>
      <c r="O62" s="10">
        <v>1339676</v>
      </c>
      <c r="P62" s="12">
        <v>1271239</v>
      </c>
      <c r="Q62" s="10">
        <f t="shared" si="47"/>
        <v>-68437</v>
      </c>
      <c r="R62" s="16">
        <f t="shared" si="48"/>
        <v>-5.1084739892332177E-2</v>
      </c>
      <c r="S62" s="10">
        <v>161502</v>
      </c>
      <c r="T62" s="12">
        <v>88430</v>
      </c>
      <c r="U62" s="19">
        <f t="shared" si="18"/>
        <v>-73072</v>
      </c>
      <c r="V62" s="18">
        <f t="shared" si="41"/>
        <v>-0.45245260120617703</v>
      </c>
    </row>
    <row r="63" spans="1:22" ht="15" x14ac:dyDescent="0.25">
      <c r="A63" s="6" t="s">
        <v>145</v>
      </c>
      <c r="B63" s="8">
        <v>3312</v>
      </c>
      <c r="C63" s="10">
        <v>2778093</v>
      </c>
      <c r="D63" s="12">
        <v>2347484</v>
      </c>
      <c r="E63" s="10">
        <f t="shared" si="10"/>
        <v>-430609</v>
      </c>
      <c r="F63" s="16">
        <f t="shared" si="11"/>
        <v>-0.15500165041271116</v>
      </c>
      <c r="G63" s="10">
        <v>189823</v>
      </c>
      <c r="H63" s="11">
        <v>137664</v>
      </c>
      <c r="I63" s="10">
        <f t="shared" si="43"/>
        <v>-52159</v>
      </c>
      <c r="J63" s="16">
        <f t="shared" si="44"/>
        <v>-0.2747770291271342</v>
      </c>
      <c r="K63" s="10">
        <v>1090378</v>
      </c>
      <c r="L63" s="12">
        <v>873842</v>
      </c>
      <c r="M63" s="10">
        <f t="shared" si="45"/>
        <v>-216536</v>
      </c>
      <c r="N63" s="16">
        <f t="shared" si="46"/>
        <v>-0.1985880125974662</v>
      </c>
      <c r="O63" s="10">
        <v>471471</v>
      </c>
      <c r="P63" s="12">
        <v>459290</v>
      </c>
      <c r="Q63" s="10">
        <f t="shared" si="47"/>
        <v>-12181</v>
      </c>
      <c r="R63" s="16">
        <f t="shared" si="48"/>
        <v>-2.5836159594121378E-2</v>
      </c>
      <c r="S63" s="10">
        <v>351583</v>
      </c>
      <c r="T63" s="12">
        <v>255389</v>
      </c>
      <c r="U63" s="19">
        <f t="shared" si="18"/>
        <v>-96194</v>
      </c>
      <c r="V63" s="18">
        <f t="shared" si="41"/>
        <v>-0.27360253482108066</v>
      </c>
    </row>
    <row r="64" spans="1:22" ht="30" x14ac:dyDescent="0.25">
      <c r="A64" s="6" t="s">
        <v>146</v>
      </c>
      <c r="B64" s="8">
        <v>923</v>
      </c>
      <c r="C64" s="10">
        <v>571060</v>
      </c>
      <c r="D64" s="12">
        <v>576793</v>
      </c>
      <c r="E64" s="10">
        <f t="shared" si="10"/>
        <v>5733</v>
      </c>
      <c r="F64" s="16">
        <f t="shared" si="11"/>
        <v>1.0039225300318706E-2</v>
      </c>
      <c r="G64" s="10">
        <v>50594</v>
      </c>
      <c r="H64" s="11" t="s">
        <v>94</v>
      </c>
      <c r="I64" s="10"/>
      <c r="J64" s="16"/>
      <c r="K64" s="10">
        <v>194576</v>
      </c>
      <c r="L64" s="12" t="s">
        <v>94</v>
      </c>
      <c r="M64" s="10"/>
      <c r="N64" s="16"/>
      <c r="O64" s="10">
        <v>116370</v>
      </c>
      <c r="P64" s="12" t="s">
        <v>94</v>
      </c>
      <c r="Q64" s="10"/>
      <c r="R64" s="16"/>
      <c r="S64" s="10">
        <v>12353</v>
      </c>
      <c r="T64" s="12">
        <v>12513</v>
      </c>
      <c r="U64" s="19">
        <f t="shared" si="18"/>
        <v>160</v>
      </c>
      <c r="V64" s="18">
        <f t="shared" si="41"/>
        <v>1.295231927467012E-2</v>
      </c>
    </row>
    <row r="65" spans="1:22" ht="15" x14ac:dyDescent="0.25">
      <c r="A65" s="6" t="s">
        <v>148</v>
      </c>
      <c r="B65" s="8">
        <v>461</v>
      </c>
      <c r="C65" s="10">
        <v>229738</v>
      </c>
      <c r="D65" s="12">
        <v>223565</v>
      </c>
      <c r="E65" s="10">
        <f t="shared" si="10"/>
        <v>-6173</v>
      </c>
      <c r="F65" s="16">
        <f t="shared" si="11"/>
        <v>-2.6869738571764359E-2</v>
      </c>
      <c r="G65" s="10">
        <v>31141</v>
      </c>
      <c r="H65" s="11">
        <v>13975</v>
      </c>
      <c r="I65" s="10">
        <f>H65-G65</f>
        <v>-17166</v>
      </c>
      <c r="J65" s="16">
        <f>(H65-G65)/G65</f>
        <v>-0.55123470665681895</v>
      </c>
      <c r="K65" s="10">
        <v>96690</v>
      </c>
      <c r="L65" s="12">
        <v>107626</v>
      </c>
      <c r="M65" s="10">
        <f>L65-K65</f>
        <v>10936</v>
      </c>
      <c r="N65" s="16">
        <f>(L65-K65)/K65</f>
        <v>0.11310373358154928</v>
      </c>
      <c r="O65" s="10">
        <v>10479</v>
      </c>
      <c r="P65" s="12">
        <v>15706</v>
      </c>
      <c r="Q65" s="10">
        <f t="shared" ref="Q65:Q74" si="49">P65-O65</f>
        <v>5227</v>
      </c>
      <c r="R65" s="16">
        <f t="shared" ref="R65:R74" si="50">(P65-O65)/O65</f>
        <v>0.49880713808569521</v>
      </c>
      <c r="S65" s="10">
        <v>3423</v>
      </c>
      <c r="T65" s="12">
        <v>2426</v>
      </c>
      <c r="U65" s="19">
        <f t="shared" si="18"/>
        <v>-997</v>
      </c>
      <c r="V65" s="18">
        <f t="shared" si="41"/>
        <v>-0.29126497224656733</v>
      </c>
    </row>
    <row r="66" spans="1:22" ht="30" x14ac:dyDescent="0.25">
      <c r="A66" s="6" t="s">
        <v>150</v>
      </c>
      <c r="B66" s="8">
        <v>3419</v>
      </c>
      <c r="C66" s="10">
        <v>3910584</v>
      </c>
      <c r="D66" s="12">
        <v>1721461</v>
      </c>
      <c r="E66" s="10">
        <f t="shared" si="10"/>
        <v>-2189123</v>
      </c>
      <c r="F66" s="16">
        <f t="shared" si="11"/>
        <v>-0.55979439388081165</v>
      </c>
      <c r="G66" s="10">
        <v>69134</v>
      </c>
      <c r="H66" s="11" t="s">
        <v>94</v>
      </c>
      <c r="I66" s="10"/>
      <c r="J66" s="16"/>
      <c r="K66" s="10">
        <v>677848</v>
      </c>
      <c r="L66" s="12" t="s">
        <v>94</v>
      </c>
      <c r="M66" s="10"/>
      <c r="N66" s="16"/>
      <c r="O66" s="10">
        <v>333465</v>
      </c>
      <c r="P66" s="12">
        <v>294504</v>
      </c>
      <c r="Q66" s="10">
        <f t="shared" si="49"/>
        <v>-38961</v>
      </c>
      <c r="R66" s="16">
        <f t="shared" si="50"/>
        <v>-0.11683684944446944</v>
      </c>
      <c r="S66" s="10">
        <v>2441228</v>
      </c>
      <c r="T66" s="12">
        <v>492653</v>
      </c>
      <c r="U66" s="19">
        <f t="shared" si="18"/>
        <v>-1948575</v>
      </c>
      <c r="V66" s="18">
        <f t="shared" si="41"/>
        <v>-0.79819459714537111</v>
      </c>
    </row>
    <row r="67" spans="1:22" ht="15" x14ac:dyDescent="0.25">
      <c r="A67" s="6" t="s">
        <v>151</v>
      </c>
      <c r="B67" s="8">
        <v>8481</v>
      </c>
      <c r="C67" s="10">
        <v>22094178</v>
      </c>
      <c r="D67" s="12">
        <v>22214553</v>
      </c>
      <c r="E67" s="10">
        <f t="shared" si="10"/>
        <v>120375</v>
      </c>
      <c r="F67" s="16">
        <f t="shared" si="11"/>
        <v>5.4482678649551931E-3</v>
      </c>
      <c r="G67" s="10">
        <v>2918383</v>
      </c>
      <c r="H67" s="11">
        <v>2991583</v>
      </c>
      <c r="I67" s="10">
        <f t="shared" ref="I67:I74" si="51">H67-G67</f>
        <v>73200</v>
      </c>
      <c r="J67" s="16">
        <f t="shared" ref="J67:J74" si="52">(H67-G67)/G67</f>
        <v>2.5082382949736207E-2</v>
      </c>
      <c r="K67" s="10">
        <v>10461245</v>
      </c>
      <c r="L67" s="12">
        <v>10651737</v>
      </c>
      <c r="M67" s="10">
        <f t="shared" ref="M67:M87" si="53">L67-K67</f>
        <v>190492</v>
      </c>
      <c r="N67" s="16">
        <f t="shared" ref="N67:N84" si="54">(L67-K67)/K67</f>
        <v>1.8209304915428326E-2</v>
      </c>
      <c r="O67" s="10">
        <v>1803616</v>
      </c>
      <c r="P67" s="12">
        <v>1745272</v>
      </c>
      <c r="Q67" s="10">
        <f t="shared" si="49"/>
        <v>-58344</v>
      </c>
      <c r="R67" s="16">
        <f t="shared" si="50"/>
        <v>-3.234834909426397E-2</v>
      </c>
      <c r="S67" s="10">
        <v>700189</v>
      </c>
      <c r="T67" s="12">
        <v>482146</v>
      </c>
      <c r="U67" s="19">
        <f t="shared" si="18"/>
        <v>-218043</v>
      </c>
      <c r="V67" s="18">
        <f t="shared" si="41"/>
        <v>-0.31140592040149162</v>
      </c>
    </row>
    <row r="68" spans="1:22" ht="15" x14ac:dyDescent="0.25">
      <c r="A68" s="6" t="s">
        <v>152</v>
      </c>
      <c r="B68" s="8">
        <v>2835</v>
      </c>
      <c r="C68" s="10">
        <v>1157780</v>
      </c>
      <c r="D68" s="12">
        <v>1066694</v>
      </c>
      <c r="E68" s="10">
        <f t="shared" si="10"/>
        <v>-91086</v>
      </c>
      <c r="F68" s="16">
        <f t="shared" si="11"/>
        <v>-7.8672977595052596E-2</v>
      </c>
      <c r="G68" s="10">
        <v>78494</v>
      </c>
      <c r="H68" s="11">
        <v>71070</v>
      </c>
      <c r="I68" s="10">
        <f t="shared" si="51"/>
        <v>-7424</v>
      </c>
      <c r="J68" s="16">
        <f t="shared" si="52"/>
        <v>-9.4580477488725251E-2</v>
      </c>
      <c r="K68" s="10">
        <v>632869</v>
      </c>
      <c r="L68" s="12">
        <v>643775</v>
      </c>
      <c r="M68" s="10">
        <f t="shared" si="53"/>
        <v>10906</v>
      </c>
      <c r="N68" s="16">
        <f t="shared" si="54"/>
        <v>1.7232634241841519E-2</v>
      </c>
      <c r="O68" s="10">
        <v>49315</v>
      </c>
      <c r="P68" s="12">
        <v>50967</v>
      </c>
      <c r="Q68" s="10">
        <f t="shared" si="49"/>
        <v>1652</v>
      </c>
      <c r="R68" s="16">
        <f t="shared" si="50"/>
        <v>3.3498935415188079E-2</v>
      </c>
      <c r="S68" s="10">
        <v>164976</v>
      </c>
      <c r="T68" s="12">
        <v>91000</v>
      </c>
      <c r="U68" s="19">
        <f t="shared" si="18"/>
        <v>-73976</v>
      </c>
      <c r="V68" s="18">
        <f t="shared" si="41"/>
        <v>-0.44840461642905632</v>
      </c>
    </row>
    <row r="69" spans="1:22" ht="15" x14ac:dyDescent="0.25">
      <c r="A69" s="6" t="s">
        <v>155</v>
      </c>
      <c r="B69" s="8">
        <v>4646</v>
      </c>
      <c r="C69" s="10">
        <v>5408245</v>
      </c>
      <c r="D69" s="12">
        <v>5195455</v>
      </c>
      <c r="E69" s="10">
        <f t="shared" si="10"/>
        <v>-212790</v>
      </c>
      <c r="F69" s="16">
        <f t="shared" si="11"/>
        <v>-3.9345480835280208E-2</v>
      </c>
      <c r="G69" s="10">
        <v>1056616</v>
      </c>
      <c r="H69" s="11">
        <v>860002</v>
      </c>
      <c r="I69" s="10">
        <f t="shared" si="51"/>
        <v>-196614</v>
      </c>
      <c r="J69" s="16">
        <f t="shared" si="52"/>
        <v>-0.18607895394353294</v>
      </c>
      <c r="K69" s="10">
        <v>2158184</v>
      </c>
      <c r="L69" s="12">
        <v>2217492</v>
      </c>
      <c r="M69" s="10">
        <f t="shared" si="53"/>
        <v>59308</v>
      </c>
      <c r="N69" s="16">
        <f t="shared" si="54"/>
        <v>2.7480511392911817E-2</v>
      </c>
      <c r="O69" s="10">
        <v>877088</v>
      </c>
      <c r="P69" s="12">
        <v>851530</v>
      </c>
      <c r="Q69" s="10">
        <f t="shared" si="49"/>
        <v>-25558</v>
      </c>
      <c r="R69" s="16">
        <f t="shared" si="50"/>
        <v>-2.9139607428217008E-2</v>
      </c>
      <c r="S69" s="10">
        <v>540665</v>
      </c>
      <c r="T69" s="12">
        <v>543052</v>
      </c>
      <c r="U69" s="19">
        <f t="shared" si="18"/>
        <v>2387</v>
      </c>
      <c r="V69" s="18">
        <f t="shared" si="41"/>
        <v>4.414933461570473E-3</v>
      </c>
    </row>
    <row r="70" spans="1:22" ht="15" x14ac:dyDescent="0.25">
      <c r="A70" s="6" t="s">
        <v>156</v>
      </c>
      <c r="B70" s="8">
        <v>12940</v>
      </c>
      <c r="C70" s="10">
        <v>11495868</v>
      </c>
      <c r="D70" s="12">
        <v>11386420</v>
      </c>
      <c r="E70" s="10">
        <f t="shared" si="10"/>
        <v>-109448</v>
      </c>
      <c r="F70" s="16">
        <f t="shared" si="11"/>
        <v>-9.5206381980029696E-3</v>
      </c>
      <c r="G70" s="10">
        <v>725933</v>
      </c>
      <c r="H70" s="11">
        <v>430393</v>
      </c>
      <c r="I70" s="10">
        <f t="shared" si="51"/>
        <v>-295540</v>
      </c>
      <c r="J70" s="16">
        <f t="shared" si="52"/>
        <v>-0.40711746125331127</v>
      </c>
      <c r="K70" s="10">
        <v>1171425</v>
      </c>
      <c r="L70" s="12">
        <v>3087738</v>
      </c>
      <c r="M70" s="10">
        <f t="shared" si="53"/>
        <v>1916313</v>
      </c>
      <c r="N70" s="16">
        <f t="shared" si="54"/>
        <v>1.6358819386644472</v>
      </c>
      <c r="O70" s="10">
        <v>1543069</v>
      </c>
      <c r="P70" s="12">
        <v>1724868</v>
      </c>
      <c r="Q70" s="10">
        <f t="shared" si="49"/>
        <v>181799</v>
      </c>
      <c r="R70" s="16">
        <f t="shared" si="50"/>
        <v>0.11781650723331231</v>
      </c>
      <c r="S70" s="10">
        <v>3316124</v>
      </c>
      <c r="T70" s="12">
        <v>1881905</v>
      </c>
      <c r="U70" s="19">
        <f t="shared" si="18"/>
        <v>-1434219</v>
      </c>
      <c r="V70" s="18">
        <f t="shared" si="41"/>
        <v>-0.43249860379165556</v>
      </c>
    </row>
    <row r="71" spans="1:22" ht="15" x14ac:dyDescent="0.25">
      <c r="A71" s="6" t="s">
        <v>159</v>
      </c>
      <c r="B71" s="8">
        <v>6464</v>
      </c>
      <c r="C71" s="10">
        <v>5319468</v>
      </c>
      <c r="D71" s="12">
        <v>5454750</v>
      </c>
      <c r="E71" s="10">
        <f t="shared" si="10"/>
        <v>135282</v>
      </c>
      <c r="F71" s="16">
        <f t="shared" si="11"/>
        <v>2.5431490517472798E-2</v>
      </c>
      <c r="G71" s="10">
        <v>617239</v>
      </c>
      <c r="H71" s="11">
        <v>748914</v>
      </c>
      <c r="I71" s="10">
        <f t="shared" si="51"/>
        <v>131675</v>
      </c>
      <c r="J71" s="16">
        <f t="shared" si="52"/>
        <v>0.21332903462030106</v>
      </c>
      <c r="K71" s="10">
        <v>2662516</v>
      </c>
      <c r="L71" s="12">
        <v>2751396</v>
      </c>
      <c r="M71" s="10">
        <f t="shared" si="53"/>
        <v>88880</v>
      </c>
      <c r="N71" s="16">
        <f t="shared" si="54"/>
        <v>3.3381959019213404E-2</v>
      </c>
      <c r="O71" s="10">
        <v>56767</v>
      </c>
      <c r="P71" s="12">
        <v>79386</v>
      </c>
      <c r="Q71" s="10">
        <f t="shared" si="49"/>
        <v>22619</v>
      </c>
      <c r="R71" s="16">
        <f t="shared" si="50"/>
        <v>0.3984533267567425</v>
      </c>
      <c r="S71" s="10">
        <v>873134</v>
      </c>
      <c r="T71" s="12">
        <v>746166</v>
      </c>
      <c r="U71" s="19">
        <f t="shared" si="18"/>
        <v>-126968</v>
      </c>
      <c r="V71" s="18">
        <f t="shared" si="41"/>
        <v>-0.14541639656684999</v>
      </c>
    </row>
    <row r="72" spans="1:22" ht="15" x14ac:dyDescent="0.25">
      <c r="A72" s="6" t="s">
        <v>160</v>
      </c>
      <c r="B72" s="8">
        <v>311404</v>
      </c>
      <c r="C72" s="10">
        <v>755649000</v>
      </c>
      <c r="D72" s="12">
        <v>773473000</v>
      </c>
      <c r="E72" s="10">
        <f t="shared" si="10"/>
        <v>17824000</v>
      </c>
      <c r="F72" s="16">
        <f t="shared" si="11"/>
        <v>2.358767099539601E-2</v>
      </c>
      <c r="G72" s="10">
        <v>81797000</v>
      </c>
      <c r="H72" s="11">
        <v>88648000</v>
      </c>
      <c r="I72" s="10">
        <f t="shared" si="51"/>
        <v>6851000</v>
      </c>
      <c r="J72" s="16">
        <f t="shared" si="52"/>
        <v>8.3756127975353617E-2</v>
      </c>
      <c r="K72" s="10">
        <v>173018000</v>
      </c>
      <c r="L72" s="12">
        <v>179362000</v>
      </c>
      <c r="M72" s="10">
        <f t="shared" si="53"/>
        <v>6344000</v>
      </c>
      <c r="N72" s="16">
        <f t="shared" si="54"/>
        <v>3.6666705198303069E-2</v>
      </c>
      <c r="O72" s="10">
        <v>97344000</v>
      </c>
      <c r="P72" s="12">
        <v>91778000</v>
      </c>
      <c r="Q72" s="10">
        <f t="shared" si="49"/>
        <v>-5566000</v>
      </c>
      <c r="R72" s="16">
        <f t="shared" si="50"/>
        <v>-5.7178665351742278E-2</v>
      </c>
      <c r="S72" s="10">
        <v>10810000</v>
      </c>
      <c r="T72" s="12">
        <v>4009000</v>
      </c>
      <c r="U72" s="19">
        <f t="shared" si="18"/>
        <v>-6801000</v>
      </c>
      <c r="V72" s="18">
        <f t="shared" si="41"/>
        <v>-0.62913968547641075</v>
      </c>
    </row>
    <row r="73" spans="1:22" ht="15" x14ac:dyDescent="0.25">
      <c r="A73" s="6" t="s">
        <v>161</v>
      </c>
      <c r="B73" s="8">
        <v>6202</v>
      </c>
      <c r="C73" s="10">
        <v>6912879</v>
      </c>
      <c r="D73" s="12">
        <v>7186826</v>
      </c>
      <c r="E73" s="10">
        <f t="shared" si="10"/>
        <v>273947</v>
      </c>
      <c r="F73" s="16">
        <f t="shared" si="11"/>
        <v>3.9628496318248878E-2</v>
      </c>
      <c r="G73" s="10">
        <v>1108570</v>
      </c>
      <c r="H73" s="11">
        <v>1133458</v>
      </c>
      <c r="I73" s="10">
        <f t="shared" si="51"/>
        <v>24888</v>
      </c>
      <c r="J73" s="16">
        <f t="shared" si="52"/>
        <v>2.2450544395031437E-2</v>
      </c>
      <c r="K73" s="10">
        <v>2434586</v>
      </c>
      <c r="L73" s="12">
        <v>3020984</v>
      </c>
      <c r="M73" s="10">
        <f t="shared" si="53"/>
        <v>586398</v>
      </c>
      <c r="N73" s="16">
        <f t="shared" si="54"/>
        <v>0.24086148527922202</v>
      </c>
      <c r="O73" s="10">
        <v>1065052</v>
      </c>
      <c r="P73" s="12">
        <v>1042647</v>
      </c>
      <c r="Q73" s="10">
        <f t="shared" si="49"/>
        <v>-22405</v>
      </c>
      <c r="R73" s="16">
        <f t="shared" si="50"/>
        <v>-2.1036531549633256E-2</v>
      </c>
      <c r="S73" s="10">
        <v>420902</v>
      </c>
      <c r="T73" s="12">
        <v>426057</v>
      </c>
      <c r="U73" s="19">
        <f t="shared" si="18"/>
        <v>5155</v>
      </c>
      <c r="V73" s="18">
        <f t="shared" si="41"/>
        <v>1.2247506545466641E-2</v>
      </c>
    </row>
    <row r="74" spans="1:22" ht="15" x14ac:dyDescent="0.25">
      <c r="A74" s="6" t="s">
        <v>162</v>
      </c>
      <c r="B74" s="8">
        <v>998581</v>
      </c>
      <c r="C74" s="10">
        <v>685336074</v>
      </c>
      <c r="D74" s="12">
        <v>707810675</v>
      </c>
      <c r="E74" s="10">
        <f t="shared" si="10"/>
        <v>22474601</v>
      </c>
      <c r="F74" s="16">
        <f t="shared" si="11"/>
        <v>3.2793547359656422E-2</v>
      </c>
      <c r="G74" s="10">
        <v>109940317</v>
      </c>
      <c r="H74" s="11">
        <v>106766814</v>
      </c>
      <c r="I74" s="10">
        <f t="shared" si="51"/>
        <v>-3173503</v>
      </c>
      <c r="J74" s="16">
        <f t="shared" si="52"/>
        <v>-2.8865689008337133E-2</v>
      </c>
      <c r="K74" s="10">
        <v>323231222</v>
      </c>
      <c r="L74" s="12">
        <v>332359356</v>
      </c>
      <c r="M74" s="10">
        <f t="shared" si="53"/>
        <v>9128134</v>
      </c>
      <c r="N74" s="16">
        <f t="shared" si="54"/>
        <v>2.8240260775303446E-2</v>
      </c>
      <c r="O74" s="10">
        <v>31991013</v>
      </c>
      <c r="P74" s="12">
        <v>31712237</v>
      </c>
      <c r="Q74" s="10">
        <f t="shared" si="49"/>
        <v>-278776</v>
      </c>
      <c r="R74" s="16">
        <f t="shared" si="50"/>
        <v>-8.7141973278557945E-3</v>
      </c>
      <c r="S74" s="10">
        <v>3941525</v>
      </c>
      <c r="T74" s="12">
        <v>2127729</v>
      </c>
      <c r="U74" s="19">
        <f t="shared" si="18"/>
        <v>-1813796</v>
      </c>
      <c r="V74" s="18">
        <f t="shared" si="41"/>
        <v>-0.46017620083597083</v>
      </c>
    </row>
    <row r="75" spans="1:22" ht="30" x14ac:dyDescent="0.25">
      <c r="A75" s="6" t="s">
        <v>163</v>
      </c>
      <c r="B75" s="8">
        <v>8539</v>
      </c>
      <c r="C75" s="10">
        <v>10237813</v>
      </c>
      <c r="D75" s="12">
        <v>10620069</v>
      </c>
      <c r="E75" s="10">
        <f t="shared" si="10"/>
        <v>382256</v>
      </c>
      <c r="F75" s="16">
        <f t="shared" si="11"/>
        <v>3.7337661861962121E-2</v>
      </c>
      <c r="G75" s="21" t="s">
        <v>94</v>
      </c>
      <c r="H75" s="11">
        <v>205298</v>
      </c>
      <c r="I75" s="10"/>
      <c r="J75" s="16"/>
      <c r="K75" s="10">
        <v>6926552</v>
      </c>
      <c r="L75" s="12">
        <v>4932346</v>
      </c>
      <c r="M75" s="10">
        <f t="shared" si="53"/>
        <v>-1994206</v>
      </c>
      <c r="N75" s="16">
        <f t="shared" si="54"/>
        <v>-0.28790746102822878</v>
      </c>
      <c r="O75" s="21" t="s">
        <v>94</v>
      </c>
      <c r="P75" s="12">
        <v>2023048</v>
      </c>
      <c r="Q75" s="10"/>
      <c r="R75" s="16"/>
      <c r="S75" s="10">
        <v>369835</v>
      </c>
      <c r="T75" s="12">
        <v>396538</v>
      </c>
      <c r="U75" s="19">
        <f t="shared" si="18"/>
        <v>26703</v>
      </c>
      <c r="V75" s="18">
        <f t="shared" si="41"/>
        <v>7.2202468668460265E-2</v>
      </c>
    </row>
    <row r="76" spans="1:22" ht="15" x14ac:dyDescent="0.25">
      <c r="A76" s="6" t="s">
        <v>165</v>
      </c>
      <c r="B76" s="13">
        <v>670</v>
      </c>
      <c r="C76" s="10">
        <v>183811</v>
      </c>
      <c r="D76" s="12">
        <v>185149.12</v>
      </c>
      <c r="E76" s="10">
        <f t="shared" si="10"/>
        <v>1338.1199999999953</v>
      </c>
      <c r="F76" s="16">
        <f t="shared" si="11"/>
        <v>7.2798689958707332E-3</v>
      </c>
      <c r="G76" s="10">
        <v>34929</v>
      </c>
      <c r="H76" s="11">
        <v>20036.150000000001</v>
      </c>
      <c r="I76" s="10">
        <f t="shared" ref="I76:I79" si="55">H76-G76</f>
        <v>-14892.849999999999</v>
      </c>
      <c r="J76" s="16">
        <f>(H76-G76)/G76</f>
        <v>-0.42637493200492421</v>
      </c>
      <c r="K76" s="10">
        <v>104265</v>
      </c>
      <c r="L76" s="12">
        <v>99326.27</v>
      </c>
      <c r="M76" s="10">
        <f t="shared" si="53"/>
        <v>-4938.7299999999959</v>
      </c>
      <c r="N76" s="16">
        <f t="shared" si="54"/>
        <v>-4.736709346377016E-2</v>
      </c>
      <c r="O76" s="10">
        <v>14557</v>
      </c>
      <c r="P76" s="12">
        <v>15195.97</v>
      </c>
      <c r="Q76" s="10">
        <f t="shared" ref="Q76:Q87" si="56">P76-O76</f>
        <v>638.96999999999935</v>
      </c>
      <c r="R76" s="16">
        <f t="shared" ref="R76:R84" si="57">(P76-O76)/O76</f>
        <v>4.3894346362574659E-2</v>
      </c>
      <c r="S76" s="10">
        <v>10188</v>
      </c>
      <c r="T76" s="12">
        <v>12272.28</v>
      </c>
      <c r="U76" s="19">
        <f t="shared" si="18"/>
        <v>2084.2800000000007</v>
      </c>
      <c r="V76" s="18">
        <f t="shared" si="41"/>
        <v>0.20458186101295647</v>
      </c>
    </row>
    <row r="77" spans="1:22" ht="15" x14ac:dyDescent="0.25">
      <c r="A77" s="6" t="s">
        <v>166</v>
      </c>
      <c r="B77" s="8">
        <v>11106</v>
      </c>
      <c r="C77" s="10">
        <v>13795338</v>
      </c>
      <c r="D77" s="12">
        <v>13642132</v>
      </c>
      <c r="E77" s="10">
        <f t="shared" si="10"/>
        <v>-153206</v>
      </c>
      <c r="F77" s="16">
        <f t="shared" si="11"/>
        <v>-1.1105635831467123E-2</v>
      </c>
      <c r="G77" s="10">
        <v>0</v>
      </c>
      <c r="H77" s="11">
        <v>0</v>
      </c>
      <c r="I77" s="10">
        <f t="shared" si="55"/>
        <v>0</v>
      </c>
      <c r="J77" s="16"/>
      <c r="K77" s="10">
        <v>5487158</v>
      </c>
      <c r="L77" s="12">
        <v>5819471</v>
      </c>
      <c r="M77" s="10">
        <f t="shared" si="53"/>
        <v>332313</v>
      </c>
      <c r="N77" s="16">
        <f t="shared" si="54"/>
        <v>6.0561952107083483E-2</v>
      </c>
      <c r="O77" s="10">
        <v>2587211</v>
      </c>
      <c r="P77" s="12">
        <v>2592086</v>
      </c>
      <c r="Q77" s="10">
        <f t="shared" si="56"/>
        <v>4875</v>
      </c>
      <c r="R77" s="16">
        <f t="shared" si="57"/>
        <v>1.8842684265025157E-3</v>
      </c>
      <c r="S77" s="10">
        <v>1173409</v>
      </c>
      <c r="T77" s="12">
        <v>917408</v>
      </c>
      <c r="U77" s="19">
        <f t="shared" si="18"/>
        <v>-256001</v>
      </c>
      <c r="V77" s="18">
        <f t="shared" si="41"/>
        <v>-0.21816860105896579</v>
      </c>
    </row>
    <row r="78" spans="1:22" ht="15" x14ac:dyDescent="0.25">
      <c r="A78" s="6" t="s">
        <v>167</v>
      </c>
      <c r="B78" s="8">
        <v>393</v>
      </c>
      <c r="C78" s="10">
        <v>1179335</v>
      </c>
      <c r="D78" s="12">
        <v>1225277</v>
      </c>
      <c r="E78" s="10">
        <f t="shared" si="10"/>
        <v>45942</v>
      </c>
      <c r="F78" s="16">
        <f t="shared" si="11"/>
        <v>3.8955852238761676E-2</v>
      </c>
      <c r="G78" s="10">
        <v>32126</v>
      </c>
      <c r="H78" s="11">
        <v>29469</v>
      </c>
      <c r="I78" s="10">
        <f t="shared" si="55"/>
        <v>-2657</v>
      </c>
      <c r="J78" s="16">
        <f t="shared" ref="J78:J79" si="58">(H78-G78)/G78</f>
        <v>-8.2705596712942794E-2</v>
      </c>
      <c r="K78" s="10">
        <v>984248</v>
      </c>
      <c r="L78" s="12">
        <v>1071626</v>
      </c>
      <c r="M78" s="10">
        <f t="shared" si="53"/>
        <v>87378</v>
      </c>
      <c r="N78" s="16">
        <f t="shared" si="54"/>
        <v>8.8776405946468781E-2</v>
      </c>
      <c r="O78" s="10">
        <v>8295</v>
      </c>
      <c r="P78" s="12">
        <v>8493</v>
      </c>
      <c r="Q78" s="10">
        <f t="shared" si="56"/>
        <v>198</v>
      </c>
      <c r="R78" s="16">
        <f t="shared" si="57"/>
        <v>2.3869801084990958E-2</v>
      </c>
      <c r="S78" s="10">
        <v>0</v>
      </c>
      <c r="T78" s="12">
        <v>0</v>
      </c>
      <c r="U78" s="19">
        <f t="shared" si="18"/>
        <v>0</v>
      </c>
      <c r="V78" s="18"/>
    </row>
    <row r="79" spans="1:22" ht="15" x14ac:dyDescent="0.25">
      <c r="A79" s="6" t="s">
        <v>168</v>
      </c>
      <c r="B79" s="8">
        <v>35058</v>
      </c>
      <c r="C79" s="10">
        <v>31491848</v>
      </c>
      <c r="D79" s="12">
        <v>30167559</v>
      </c>
      <c r="E79" s="10">
        <f t="shared" si="10"/>
        <v>-1324289</v>
      </c>
      <c r="F79" s="16">
        <f t="shared" si="11"/>
        <v>-4.2051803374638416E-2</v>
      </c>
      <c r="G79" s="10">
        <v>4473923</v>
      </c>
      <c r="H79" s="11">
        <v>4409365</v>
      </c>
      <c r="I79" s="10">
        <f t="shared" si="55"/>
        <v>-64558</v>
      </c>
      <c r="J79" s="16">
        <f t="shared" si="58"/>
        <v>-1.4429841550692759E-2</v>
      </c>
      <c r="K79" s="10">
        <v>10213981</v>
      </c>
      <c r="L79" s="12">
        <v>10452880</v>
      </c>
      <c r="M79" s="10">
        <f t="shared" si="53"/>
        <v>238899</v>
      </c>
      <c r="N79" s="16">
        <f t="shared" si="54"/>
        <v>2.3389411043549035E-2</v>
      </c>
      <c r="O79" s="10">
        <v>6754860</v>
      </c>
      <c r="P79" s="12">
        <v>7811569</v>
      </c>
      <c r="Q79" s="10">
        <f t="shared" si="56"/>
        <v>1056709</v>
      </c>
      <c r="R79" s="16">
        <f t="shared" si="57"/>
        <v>0.15643684695167628</v>
      </c>
      <c r="S79" s="10">
        <v>930070</v>
      </c>
      <c r="T79" s="12">
        <v>375171</v>
      </c>
      <c r="U79" s="19">
        <f t="shared" si="18"/>
        <v>-554899</v>
      </c>
      <c r="V79" s="18">
        <f t="shared" ref="V79:V84" si="59">(T79-S79)/S79</f>
        <v>-0.59662068446461014</v>
      </c>
    </row>
    <row r="80" spans="1:22" ht="30" x14ac:dyDescent="0.25">
      <c r="A80" s="6" t="s">
        <v>170</v>
      </c>
      <c r="B80" s="8">
        <v>446</v>
      </c>
      <c r="C80" s="10">
        <v>162363.31</v>
      </c>
      <c r="D80" s="12">
        <v>191034.03</v>
      </c>
      <c r="E80" s="10">
        <f t="shared" si="10"/>
        <v>28670.720000000001</v>
      </c>
      <c r="F80" s="16">
        <f t="shared" si="11"/>
        <v>0.17658373680605552</v>
      </c>
      <c r="G80" s="21" t="s">
        <v>185</v>
      </c>
      <c r="H80" s="11">
        <v>10561.82</v>
      </c>
      <c r="I80" s="10"/>
      <c r="J80" s="16"/>
      <c r="K80" s="10">
        <v>107044.97</v>
      </c>
      <c r="L80" s="12">
        <v>136550.28</v>
      </c>
      <c r="M80" s="10">
        <f t="shared" si="53"/>
        <v>29505.309999999998</v>
      </c>
      <c r="N80" s="16">
        <f t="shared" si="54"/>
        <v>0.27563471688580976</v>
      </c>
      <c r="O80" s="10">
        <v>1557.74</v>
      </c>
      <c r="P80" s="12">
        <v>14575.48</v>
      </c>
      <c r="Q80" s="10">
        <f t="shared" si="56"/>
        <v>13017.74</v>
      </c>
      <c r="R80" s="16">
        <f t="shared" si="57"/>
        <v>8.3568117914414479</v>
      </c>
      <c r="S80" s="10">
        <v>15701.36</v>
      </c>
      <c r="T80" s="12">
        <v>5680</v>
      </c>
      <c r="U80" s="19">
        <f t="shared" si="18"/>
        <v>-10021.36</v>
      </c>
      <c r="V80" s="18">
        <f t="shared" si="59"/>
        <v>-0.63824789699745754</v>
      </c>
    </row>
    <row r="81" spans="1:22" ht="15" x14ac:dyDescent="0.25">
      <c r="A81" s="6" t="s">
        <v>172</v>
      </c>
      <c r="B81" s="8">
        <v>6974</v>
      </c>
      <c r="C81" s="10">
        <v>6163020.6699999999</v>
      </c>
      <c r="D81" s="12">
        <v>5950061.3300000001</v>
      </c>
      <c r="E81" s="10">
        <f t="shared" si="10"/>
        <v>-212959.33999999985</v>
      </c>
      <c r="F81" s="16">
        <f t="shared" si="11"/>
        <v>-3.4554377050304431E-2</v>
      </c>
      <c r="G81" s="10">
        <v>1378280.04</v>
      </c>
      <c r="H81" s="11">
        <v>1356518.82</v>
      </c>
      <c r="I81" s="10">
        <f t="shared" ref="I81:I87" si="60">H81-G81</f>
        <v>-21761.219999999972</v>
      </c>
      <c r="J81" s="16">
        <f t="shared" ref="J81:J84" si="61">(H81-G81)/G81</f>
        <v>-1.5788678184732306E-2</v>
      </c>
      <c r="K81" s="10">
        <v>2074726.21</v>
      </c>
      <c r="L81" s="12">
        <v>2571806.73</v>
      </c>
      <c r="M81" s="10">
        <f t="shared" si="53"/>
        <v>497080.52</v>
      </c>
      <c r="N81" s="16">
        <f t="shared" si="54"/>
        <v>0.23958849008804878</v>
      </c>
      <c r="O81" s="10">
        <v>810677.8</v>
      </c>
      <c r="P81" s="12">
        <v>746648.11</v>
      </c>
      <c r="Q81" s="10">
        <f t="shared" si="56"/>
        <v>-64029.690000000061</v>
      </c>
      <c r="R81" s="16">
        <f t="shared" si="57"/>
        <v>-7.8982907882761882E-2</v>
      </c>
      <c r="S81" s="10">
        <v>170099</v>
      </c>
      <c r="T81" s="12">
        <v>110958</v>
      </c>
      <c r="U81" s="19">
        <f t="shared" si="18"/>
        <v>-59141</v>
      </c>
      <c r="V81" s="18">
        <f t="shared" si="59"/>
        <v>-0.34768575946948543</v>
      </c>
    </row>
    <row r="82" spans="1:22" ht="15" x14ac:dyDescent="0.25">
      <c r="A82" s="6" t="s">
        <v>174</v>
      </c>
      <c r="B82" s="8">
        <v>1403</v>
      </c>
      <c r="C82" s="10">
        <v>969631.08</v>
      </c>
      <c r="D82" s="12">
        <v>960077.36</v>
      </c>
      <c r="E82" s="10">
        <f t="shared" si="10"/>
        <v>-9553.7199999999721</v>
      </c>
      <c r="F82" s="16">
        <f t="shared" si="11"/>
        <v>-9.8529432451773015E-3</v>
      </c>
      <c r="G82" s="10">
        <v>103322.74</v>
      </c>
      <c r="H82" s="11">
        <v>147238.63</v>
      </c>
      <c r="I82" s="10">
        <f t="shared" si="60"/>
        <v>43915.89</v>
      </c>
      <c r="J82" s="16">
        <f t="shared" si="61"/>
        <v>0.42503605692222252</v>
      </c>
      <c r="K82" s="10">
        <v>269821.59000000003</v>
      </c>
      <c r="L82" s="12">
        <v>315618.03999999998</v>
      </c>
      <c r="M82" s="10">
        <f t="shared" si="53"/>
        <v>45796.449999999953</v>
      </c>
      <c r="N82" s="16">
        <f t="shared" si="54"/>
        <v>0.16972863439133967</v>
      </c>
      <c r="O82" s="10">
        <v>103202.86</v>
      </c>
      <c r="P82" s="12">
        <v>94856.22</v>
      </c>
      <c r="Q82" s="10">
        <f t="shared" si="56"/>
        <v>-8346.64</v>
      </c>
      <c r="R82" s="16">
        <f t="shared" si="57"/>
        <v>-8.0876053241160165E-2</v>
      </c>
      <c r="S82" s="10">
        <v>375630.72</v>
      </c>
      <c r="T82" s="12">
        <v>174250.41</v>
      </c>
      <c r="U82" s="19">
        <f t="shared" si="18"/>
        <v>-201380.30999999997</v>
      </c>
      <c r="V82" s="18">
        <f t="shared" si="59"/>
        <v>-0.53611246172836979</v>
      </c>
    </row>
    <row r="83" spans="1:22" ht="15" x14ac:dyDescent="0.25">
      <c r="A83" s="6" t="s">
        <v>176</v>
      </c>
      <c r="B83" s="8">
        <v>1058</v>
      </c>
      <c r="C83" s="43">
        <v>396734.96</v>
      </c>
      <c r="D83" s="12">
        <v>447869</v>
      </c>
      <c r="E83" s="10">
        <f t="shared" si="10"/>
        <v>51134.039999999979</v>
      </c>
      <c r="F83" s="16">
        <f t="shared" si="11"/>
        <v>0.12888715428557135</v>
      </c>
      <c r="G83" s="43">
        <v>26099.56</v>
      </c>
      <c r="H83" s="11">
        <v>25903</v>
      </c>
      <c r="I83" s="10">
        <f t="shared" si="60"/>
        <v>-196.56000000000131</v>
      </c>
      <c r="J83" s="16">
        <f t="shared" si="61"/>
        <v>-7.5311614448673198E-3</v>
      </c>
      <c r="K83" s="43">
        <v>199677.44</v>
      </c>
      <c r="L83" s="12">
        <v>234518</v>
      </c>
      <c r="M83" s="10">
        <f t="shared" si="53"/>
        <v>34840.559999999998</v>
      </c>
      <c r="N83" s="16">
        <f t="shared" si="54"/>
        <v>0.17448420813087345</v>
      </c>
      <c r="O83" s="43">
        <v>61859.9</v>
      </c>
      <c r="P83" s="12">
        <v>61214</v>
      </c>
      <c r="Q83" s="10">
        <f t="shared" si="56"/>
        <v>-645.90000000000146</v>
      </c>
      <c r="R83" s="16">
        <f t="shared" si="57"/>
        <v>-1.0441335986640803E-2</v>
      </c>
      <c r="S83" s="43">
        <v>50145.7</v>
      </c>
      <c r="T83" s="12">
        <v>49428</v>
      </c>
      <c r="U83" s="19">
        <f t="shared" si="18"/>
        <v>-717.69999999999709</v>
      </c>
      <c r="V83" s="18">
        <f t="shared" si="59"/>
        <v>-1.4312293975355756E-2</v>
      </c>
    </row>
    <row r="84" spans="1:22" ht="15" x14ac:dyDescent="0.25">
      <c r="A84" s="6" t="s">
        <v>178</v>
      </c>
      <c r="B84" s="8">
        <v>1886</v>
      </c>
      <c r="C84" s="10">
        <v>2624317</v>
      </c>
      <c r="D84" s="12">
        <v>3569135</v>
      </c>
      <c r="E84" s="10">
        <f t="shared" si="10"/>
        <v>944818</v>
      </c>
      <c r="F84" s="16">
        <f t="shared" si="11"/>
        <v>0.36002434157154034</v>
      </c>
      <c r="G84" s="10">
        <v>308424</v>
      </c>
      <c r="H84" s="11">
        <v>228295</v>
      </c>
      <c r="I84" s="10">
        <f t="shared" si="60"/>
        <v>-80129</v>
      </c>
      <c r="J84" s="16">
        <f t="shared" si="61"/>
        <v>-0.25980144217051848</v>
      </c>
      <c r="K84" s="10">
        <v>245114</v>
      </c>
      <c r="L84" s="12">
        <v>556070</v>
      </c>
      <c r="M84" s="10">
        <f t="shared" si="53"/>
        <v>310956</v>
      </c>
      <c r="N84" s="16">
        <f t="shared" si="54"/>
        <v>1.2686178676044615</v>
      </c>
      <c r="O84" s="10">
        <v>432262</v>
      </c>
      <c r="P84" s="12">
        <v>448001</v>
      </c>
      <c r="Q84" s="10">
        <f t="shared" si="56"/>
        <v>15739</v>
      </c>
      <c r="R84" s="16">
        <f t="shared" si="57"/>
        <v>3.6410787901781788E-2</v>
      </c>
      <c r="S84" s="10">
        <v>410784</v>
      </c>
      <c r="T84" s="12">
        <v>196102</v>
      </c>
      <c r="U84" s="19">
        <f t="shared" si="18"/>
        <v>-214682</v>
      </c>
      <c r="V84" s="18">
        <f t="shared" si="59"/>
        <v>-0.52261529173482901</v>
      </c>
    </row>
    <row r="85" spans="1:22" ht="15" x14ac:dyDescent="0.25">
      <c r="A85" s="6" t="s">
        <v>180</v>
      </c>
      <c r="B85" s="8">
        <v>278</v>
      </c>
      <c r="C85" s="44"/>
      <c r="D85" s="12">
        <v>176421.9</v>
      </c>
      <c r="E85" s="10">
        <f t="shared" si="10"/>
        <v>176421.9</v>
      </c>
      <c r="F85" s="16"/>
      <c r="G85" s="44"/>
      <c r="H85" s="11">
        <v>6581.11</v>
      </c>
      <c r="I85" s="10">
        <f t="shared" si="60"/>
        <v>6581.11</v>
      </c>
      <c r="J85" s="16"/>
      <c r="K85" s="44"/>
      <c r="L85" s="12">
        <v>61732.97</v>
      </c>
      <c r="M85" s="10">
        <f t="shared" si="53"/>
        <v>61732.97</v>
      </c>
      <c r="N85" s="16"/>
      <c r="O85" s="44"/>
      <c r="P85" s="12">
        <v>8892.06</v>
      </c>
      <c r="Q85" s="10">
        <f t="shared" si="56"/>
        <v>8892.06</v>
      </c>
      <c r="R85" s="16"/>
      <c r="S85" s="44"/>
      <c r="T85" s="12">
        <v>81635.97</v>
      </c>
      <c r="U85" s="19">
        <f t="shared" si="18"/>
        <v>81635.97</v>
      </c>
      <c r="V85" s="18"/>
    </row>
    <row r="86" spans="1:22" ht="15" x14ac:dyDescent="0.25">
      <c r="A86" s="6" t="s">
        <v>181</v>
      </c>
      <c r="B86" s="8">
        <v>1958</v>
      </c>
      <c r="C86" s="10">
        <v>1503438</v>
      </c>
      <c r="D86" s="12">
        <v>1731600</v>
      </c>
      <c r="E86" s="10">
        <f t="shared" si="10"/>
        <v>228162</v>
      </c>
      <c r="F86" s="16">
        <f t="shared" ref="F86:F88" si="62">(D86-C86)/C86</f>
        <v>0.15176016570021511</v>
      </c>
      <c r="G86" s="10">
        <v>212370</v>
      </c>
      <c r="H86" s="11">
        <v>216148</v>
      </c>
      <c r="I86" s="10">
        <f t="shared" si="60"/>
        <v>3778</v>
      </c>
      <c r="J86" s="16">
        <f t="shared" ref="J86:J87" si="63">(H86-G86)/G86</f>
        <v>1.7789706644064603E-2</v>
      </c>
      <c r="K86" s="10">
        <v>540087</v>
      </c>
      <c r="L86" s="12">
        <v>780624</v>
      </c>
      <c r="M86" s="10">
        <f t="shared" si="53"/>
        <v>240537</v>
      </c>
      <c r="N86" s="16">
        <f t="shared" ref="N86:N87" si="64">(L86-K86)/K86</f>
        <v>0.44536713529486915</v>
      </c>
      <c r="O86" s="10">
        <v>424323</v>
      </c>
      <c r="P86" s="12">
        <v>403868</v>
      </c>
      <c r="Q86" s="10">
        <f t="shared" si="56"/>
        <v>-20455</v>
      </c>
      <c r="R86" s="16">
        <f t="shared" ref="R86:R87" si="65">(P86-O86)/O86</f>
        <v>-4.8206201407889747E-2</v>
      </c>
      <c r="S86" s="10">
        <v>31966</v>
      </c>
      <c r="T86" s="12">
        <v>20186</v>
      </c>
      <c r="U86" s="19">
        <f t="shared" si="18"/>
        <v>-11780</v>
      </c>
      <c r="V86" s="18">
        <f t="shared" ref="V86:V87" si="66">(T86-S86)/S86</f>
        <v>-0.36851654883313523</v>
      </c>
    </row>
    <row r="87" spans="1:22" ht="15" x14ac:dyDescent="0.25">
      <c r="A87" s="6" t="s">
        <v>183</v>
      </c>
      <c r="B87" s="8">
        <v>23177</v>
      </c>
      <c r="C87" s="10">
        <v>22345871</v>
      </c>
      <c r="D87" s="12">
        <v>22040204</v>
      </c>
      <c r="E87" s="10">
        <f t="shared" si="10"/>
        <v>-305667</v>
      </c>
      <c r="F87" s="16">
        <f t="shared" si="62"/>
        <v>-1.3678902916784939E-2</v>
      </c>
      <c r="G87" s="10">
        <v>4256034</v>
      </c>
      <c r="H87" s="11">
        <v>4255107</v>
      </c>
      <c r="I87" s="10">
        <f t="shared" si="60"/>
        <v>-927</v>
      </c>
      <c r="J87" s="16">
        <f t="shared" si="63"/>
        <v>-2.1780841036514277E-4</v>
      </c>
      <c r="K87" s="10">
        <v>6302992</v>
      </c>
      <c r="L87" s="12">
        <v>6816463</v>
      </c>
      <c r="M87" s="10">
        <f t="shared" si="53"/>
        <v>513471</v>
      </c>
      <c r="N87" s="16">
        <f t="shared" si="64"/>
        <v>8.1464644092837185E-2</v>
      </c>
      <c r="O87" s="10">
        <v>3829532</v>
      </c>
      <c r="P87" s="12">
        <v>3768285</v>
      </c>
      <c r="Q87" s="10">
        <f t="shared" si="56"/>
        <v>-61247</v>
      </c>
      <c r="R87" s="16">
        <f t="shared" si="65"/>
        <v>-1.5993338089353999E-2</v>
      </c>
      <c r="S87" s="10">
        <v>973987</v>
      </c>
      <c r="T87" s="12">
        <v>896872</v>
      </c>
      <c r="U87" s="19">
        <f t="shared" si="18"/>
        <v>-77115</v>
      </c>
      <c r="V87" s="18">
        <f t="shared" si="66"/>
        <v>-7.9174568038382437E-2</v>
      </c>
    </row>
    <row r="88" spans="1:22" ht="30" x14ac:dyDescent="0.25">
      <c r="A88" s="6" t="s">
        <v>184</v>
      </c>
      <c r="B88" s="8">
        <v>2323</v>
      </c>
      <c r="C88" s="10">
        <v>2826474.86</v>
      </c>
      <c r="D88" s="12">
        <v>2772046.37</v>
      </c>
      <c r="E88" s="10">
        <f t="shared" si="10"/>
        <v>-54428.489999999758</v>
      </c>
      <c r="F88" s="16">
        <f t="shared" si="62"/>
        <v>-1.9256668711357214E-2</v>
      </c>
      <c r="G88" s="21" t="s">
        <v>185</v>
      </c>
      <c r="H88" s="11" t="s">
        <v>185</v>
      </c>
      <c r="I88" s="10"/>
      <c r="J88" s="16"/>
      <c r="K88" s="21" t="s">
        <v>185</v>
      </c>
      <c r="L88" s="12" t="s">
        <v>185</v>
      </c>
      <c r="M88" s="10"/>
      <c r="N88" s="16"/>
      <c r="O88" s="21" t="s">
        <v>185</v>
      </c>
      <c r="P88" s="12" t="s">
        <v>185</v>
      </c>
      <c r="Q88" s="10"/>
      <c r="R88" s="16"/>
      <c r="S88" s="21" t="s">
        <v>185</v>
      </c>
      <c r="T88" s="12" t="s">
        <v>185</v>
      </c>
      <c r="U88" s="20"/>
      <c r="V88" s="18"/>
    </row>
    <row r="89" spans="1:22" ht="30" x14ac:dyDescent="0.25">
      <c r="A89" s="6" t="s">
        <v>187</v>
      </c>
      <c r="B89" s="8">
        <v>279</v>
      </c>
      <c r="C89" s="21" t="s">
        <v>259</v>
      </c>
      <c r="D89" s="12" t="s">
        <v>188</v>
      </c>
      <c r="E89" s="10"/>
      <c r="F89" s="16"/>
      <c r="G89" s="21" t="s">
        <v>259</v>
      </c>
      <c r="H89" s="11" t="s">
        <v>188</v>
      </c>
      <c r="I89" s="10"/>
      <c r="J89" s="16"/>
      <c r="K89" s="21" t="s">
        <v>259</v>
      </c>
      <c r="L89" s="12" t="s">
        <v>188</v>
      </c>
      <c r="M89" s="10"/>
      <c r="N89" s="16"/>
      <c r="O89" s="21" t="s">
        <v>259</v>
      </c>
      <c r="P89" s="12" t="s">
        <v>188</v>
      </c>
      <c r="Q89" s="10"/>
      <c r="R89" s="16"/>
      <c r="S89" s="21" t="s">
        <v>259</v>
      </c>
      <c r="T89" s="12" t="s">
        <v>188</v>
      </c>
      <c r="U89" s="20"/>
      <c r="V89" s="18"/>
    </row>
    <row r="90" spans="1:22" ht="15" x14ac:dyDescent="0.25">
      <c r="A90" s="6" t="s">
        <v>189</v>
      </c>
      <c r="B90" s="8">
        <v>477</v>
      </c>
      <c r="C90" s="10">
        <v>141400.21</v>
      </c>
      <c r="D90" s="12">
        <v>147058.85</v>
      </c>
      <c r="E90" s="10">
        <f t="shared" ref="E90:E93" si="67">D90-C90</f>
        <v>5658.640000000014</v>
      </c>
      <c r="F90" s="16">
        <f t="shared" ref="F90:F93" si="68">(D90-C90)/C90</f>
        <v>4.0018611004891819E-2</v>
      </c>
      <c r="G90" s="10">
        <v>0</v>
      </c>
      <c r="H90" s="11">
        <v>0</v>
      </c>
      <c r="I90" s="10">
        <f t="shared" ref="I90:I93" si="69">H90-G90</f>
        <v>0</v>
      </c>
      <c r="J90" s="16"/>
      <c r="K90" s="10">
        <v>98337.63</v>
      </c>
      <c r="L90" s="12">
        <v>100386.38</v>
      </c>
      <c r="M90" s="10">
        <f t="shared" ref="M90:M93" si="70">L90-K90</f>
        <v>2048.75</v>
      </c>
      <c r="N90" s="16">
        <f t="shared" ref="N90:N93" si="71">(L90-K90)/K90</f>
        <v>2.0833835430038326E-2</v>
      </c>
      <c r="O90" s="10">
        <v>4292.66</v>
      </c>
      <c r="P90" s="12">
        <v>3642.49</v>
      </c>
      <c r="Q90" s="10">
        <f t="shared" ref="Q90:Q93" si="72">P90-O90</f>
        <v>-650.17000000000007</v>
      </c>
      <c r="R90" s="16">
        <f t="shared" ref="R90:R93" si="73">(P90-O90)/O90</f>
        <v>-0.15146086575689668</v>
      </c>
      <c r="S90" s="10">
        <v>1686.7</v>
      </c>
      <c r="T90" s="12">
        <v>4685.37</v>
      </c>
      <c r="U90" s="19">
        <f t="shared" ref="U90:U93" si="74">T90-S90</f>
        <v>2998.67</v>
      </c>
      <c r="V90" s="18">
        <f t="shared" ref="V90:V93" si="75">(T90-S90)/S90</f>
        <v>1.7778324539040731</v>
      </c>
    </row>
    <row r="91" spans="1:22" ht="15" x14ac:dyDescent="0.25">
      <c r="A91" s="6" t="s">
        <v>190</v>
      </c>
      <c r="B91" s="8">
        <v>35899</v>
      </c>
      <c r="C91" s="10">
        <v>14950103</v>
      </c>
      <c r="D91" s="12">
        <v>15173201</v>
      </c>
      <c r="E91" s="10">
        <f t="shared" si="67"/>
        <v>223098</v>
      </c>
      <c r="F91" s="16">
        <f t="shared" si="68"/>
        <v>1.4922840330932836E-2</v>
      </c>
      <c r="G91" s="10">
        <v>0</v>
      </c>
      <c r="H91" s="11">
        <v>0</v>
      </c>
      <c r="I91" s="10">
        <f t="shared" si="69"/>
        <v>0</v>
      </c>
      <c r="J91" s="16"/>
      <c r="K91" s="10">
        <v>7405774</v>
      </c>
      <c r="L91" s="12">
        <v>7619029</v>
      </c>
      <c r="M91" s="10">
        <f t="shared" si="70"/>
        <v>213255</v>
      </c>
      <c r="N91" s="16">
        <f t="shared" si="71"/>
        <v>2.8795774756291508E-2</v>
      </c>
      <c r="O91" s="10">
        <v>3464029</v>
      </c>
      <c r="P91" s="12">
        <v>3445390</v>
      </c>
      <c r="Q91" s="10">
        <f t="shared" si="72"/>
        <v>-18639</v>
      </c>
      <c r="R91" s="16">
        <f t="shared" si="73"/>
        <v>-5.3807286255397975E-3</v>
      </c>
      <c r="S91" s="10">
        <v>586604</v>
      </c>
      <c r="T91" s="12">
        <v>515671</v>
      </c>
      <c r="U91" s="19">
        <f t="shared" si="74"/>
        <v>-70933</v>
      </c>
      <c r="V91" s="18">
        <f t="shared" si="75"/>
        <v>-0.12092143933556539</v>
      </c>
    </row>
    <row r="92" spans="1:22" ht="15" x14ac:dyDescent="0.25">
      <c r="A92" s="6" t="s">
        <v>191</v>
      </c>
      <c r="B92" s="8">
        <v>1540</v>
      </c>
      <c r="C92" s="10">
        <v>658962.88</v>
      </c>
      <c r="D92" s="12">
        <v>667640.12</v>
      </c>
      <c r="E92" s="10">
        <f t="shared" si="67"/>
        <v>8677.2399999999907</v>
      </c>
      <c r="F92" s="16">
        <f t="shared" si="68"/>
        <v>1.3168025488780172E-2</v>
      </c>
      <c r="G92" s="10">
        <v>39122.26</v>
      </c>
      <c r="H92" s="11">
        <v>42652.36</v>
      </c>
      <c r="I92" s="10">
        <f t="shared" si="69"/>
        <v>3530.0999999999985</v>
      </c>
      <c r="J92" s="16">
        <f t="shared" ref="J92:J93" si="76">(H92-G92)/G92</f>
        <v>9.0232517242102031E-2</v>
      </c>
      <c r="K92" s="10">
        <v>302891.96000000002</v>
      </c>
      <c r="L92" s="12">
        <v>335181.44</v>
      </c>
      <c r="M92" s="10">
        <f t="shared" si="70"/>
        <v>32289.479999999981</v>
      </c>
      <c r="N92" s="16">
        <f t="shared" si="71"/>
        <v>0.10660395211546711</v>
      </c>
      <c r="O92" s="10">
        <v>157683.85999999999</v>
      </c>
      <c r="P92" s="12">
        <v>149293.04999999999</v>
      </c>
      <c r="Q92" s="10">
        <f t="shared" si="72"/>
        <v>-8390.8099999999977</v>
      </c>
      <c r="R92" s="16">
        <f t="shared" si="73"/>
        <v>-5.3212865286275959E-2</v>
      </c>
      <c r="S92" s="10">
        <v>44717</v>
      </c>
      <c r="T92" s="12">
        <v>80202.23</v>
      </c>
      <c r="U92" s="19">
        <f t="shared" si="74"/>
        <v>35485.229999999996</v>
      </c>
      <c r="V92" s="18">
        <f t="shared" si="75"/>
        <v>0.79355122213028595</v>
      </c>
    </row>
    <row r="93" spans="1:22" ht="15" x14ac:dyDescent="0.25">
      <c r="A93" s="6" t="s">
        <v>193</v>
      </c>
      <c r="B93" s="8">
        <v>4072</v>
      </c>
      <c r="C93" s="10">
        <v>3785378.68</v>
      </c>
      <c r="D93" s="12">
        <v>4392156.91</v>
      </c>
      <c r="E93" s="10">
        <f t="shared" si="67"/>
        <v>606778.23</v>
      </c>
      <c r="F93" s="16">
        <f t="shared" si="68"/>
        <v>0.16029525215162885</v>
      </c>
      <c r="G93" s="10">
        <v>176846.04</v>
      </c>
      <c r="H93" s="11">
        <v>200143.31</v>
      </c>
      <c r="I93" s="10">
        <f t="shared" si="69"/>
        <v>23297.26999999999</v>
      </c>
      <c r="J93" s="16">
        <f t="shared" si="76"/>
        <v>0.13173758371971456</v>
      </c>
      <c r="K93" s="10">
        <v>2194209.5299999998</v>
      </c>
      <c r="L93" s="12">
        <v>2719546.1</v>
      </c>
      <c r="M93" s="10">
        <f t="shared" si="70"/>
        <v>525336.5700000003</v>
      </c>
      <c r="N93" s="16">
        <f t="shared" si="71"/>
        <v>0.23941950976760198</v>
      </c>
      <c r="O93" s="10">
        <v>368164.69</v>
      </c>
      <c r="P93" s="12">
        <v>372485.99</v>
      </c>
      <c r="Q93" s="10">
        <f t="shared" si="72"/>
        <v>4321.2999999999884</v>
      </c>
      <c r="R93" s="16">
        <f t="shared" si="73"/>
        <v>1.1737410233447397E-2</v>
      </c>
      <c r="S93" s="10">
        <v>248246.51</v>
      </c>
      <c r="T93" s="12">
        <v>130365.96</v>
      </c>
      <c r="U93" s="19">
        <f t="shared" si="74"/>
        <v>-117880.55</v>
      </c>
      <c r="V93" s="18">
        <f t="shared" si="75"/>
        <v>-0.47485279853481122</v>
      </c>
    </row>
    <row r="94" spans="1:22" ht="15" x14ac:dyDescent="0.25">
      <c r="A94" s="34"/>
      <c r="B94" s="35"/>
      <c r="C94" s="48"/>
      <c r="D94" s="36"/>
      <c r="E94" s="48"/>
      <c r="F94" s="48"/>
      <c r="G94" s="48"/>
      <c r="H94" s="29"/>
      <c r="I94" s="48"/>
      <c r="J94" s="48"/>
      <c r="K94" s="48"/>
      <c r="L94" s="36"/>
      <c r="M94" s="48"/>
      <c r="N94" s="48"/>
      <c r="O94" s="48"/>
      <c r="P94" s="36"/>
      <c r="Q94" s="48"/>
      <c r="R94" s="48"/>
      <c r="S94" s="48"/>
      <c r="T94" s="36"/>
      <c r="U94" s="37"/>
      <c r="V94" s="37"/>
    </row>
    <row r="95" spans="1:22" ht="15" x14ac:dyDescent="0.25">
      <c r="A95" s="34"/>
      <c r="B95" s="35"/>
      <c r="C95" s="48"/>
      <c r="D95" s="36"/>
      <c r="E95" s="48"/>
      <c r="F95" s="48"/>
      <c r="G95" s="48"/>
      <c r="H95" s="29"/>
      <c r="I95" s="48"/>
      <c r="J95" s="48"/>
      <c r="K95" s="48"/>
      <c r="L95" s="36"/>
      <c r="M95" s="48"/>
      <c r="N95" s="48"/>
      <c r="O95" s="48"/>
      <c r="P95" s="36"/>
      <c r="Q95" s="48"/>
      <c r="R95" s="48"/>
      <c r="S95" s="48"/>
      <c r="T95" s="36"/>
      <c r="U95" s="37"/>
      <c r="V95" s="37"/>
    </row>
    <row r="96" spans="1:22" ht="15" x14ac:dyDescent="0.25">
      <c r="A96" s="50" t="s">
        <v>195</v>
      </c>
      <c r="B96" s="35"/>
      <c r="C96" s="10">
        <f t="shared" ref="C96:D96" si="77">SUM(C2:C93)</f>
        <v>2149514967</v>
      </c>
      <c r="D96" s="19">
        <f t="shared" si="77"/>
        <v>2189384535.7799993</v>
      </c>
      <c r="E96" s="51" t="s">
        <v>196</v>
      </c>
      <c r="F96" s="51" t="s">
        <v>196</v>
      </c>
      <c r="G96" s="10">
        <f t="shared" ref="G96:H96" si="78">SUM(G2:G93)</f>
        <v>262513240.97999999</v>
      </c>
      <c r="H96" s="32">
        <f t="shared" si="78"/>
        <v>264575851.60000002</v>
      </c>
      <c r="I96" s="51" t="s">
        <v>196</v>
      </c>
      <c r="J96" s="51" t="s">
        <v>196</v>
      </c>
      <c r="K96" s="10">
        <f t="shared" ref="K96:L96" si="79">SUM(K2:K93)</f>
        <v>788992200.56000018</v>
      </c>
      <c r="L96" s="19">
        <f t="shared" si="79"/>
        <v>806935724.24000001</v>
      </c>
      <c r="M96" s="51" t="s">
        <v>196</v>
      </c>
      <c r="N96" s="51" t="s">
        <v>196</v>
      </c>
      <c r="O96" s="10">
        <f t="shared" ref="O96:P96" si="80">SUM(O2:O93)</f>
        <v>237799418.75000006</v>
      </c>
      <c r="P96" s="19">
        <f t="shared" si="80"/>
        <v>232142463.10000005</v>
      </c>
      <c r="Q96" s="51" t="s">
        <v>196</v>
      </c>
      <c r="R96" s="51" t="s">
        <v>196</v>
      </c>
      <c r="S96" s="10">
        <f t="shared" ref="S96:T96" si="81">SUM(S2:S93)</f>
        <v>60167803.410000004</v>
      </c>
      <c r="T96" s="19">
        <f t="shared" si="81"/>
        <v>37425375.029999994</v>
      </c>
      <c r="U96" s="51" t="s">
        <v>196</v>
      </c>
      <c r="V96" s="51" t="s">
        <v>196</v>
      </c>
    </row>
    <row r="97" spans="1:22" ht="15" x14ac:dyDescent="0.25">
      <c r="A97" s="38" t="s">
        <v>197</v>
      </c>
      <c r="B97" s="35"/>
      <c r="C97" s="10">
        <f>AVERAGE(C$2:C$93)</f>
        <v>23883499.633333333</v>
      </c>
      <c r="D97" s="19">
        <f t="shared" ref="D97:F97" si="82">AVERAGE(D2:D93)</f>
        <v>24326494.841999993</v>
      </c>
      <c r="E97" s="19">
        <f t="shared" si="82"/>
        <v>445951.06377777766</v>
      </c>
      <c r="F97" s="18">
        <f t="shared" si="82"/>
        <v>6.6120475693068326E-4</v>
      </c>
      <c r="G97" s="10">
        <f>AVERAGE(G$2:G$93)</f>
        <v>3162810.1322891563</v>
      </c>
      <c r="H97" s="32">
        <f t="shared" ref="H97:J97" si="83">AVERAGE(H2:H93)</f>
        <v>3112657.0776470592</v>
      </c>
      <c r="I97" s="32">
        <f t="shared" si="83"/>
        <v>22764.553375000003</v>
      </c>
      <c r="J97" s="17">
        <f t="shared" si="83"/>
        <v>0.19855637855886324</v>
      </c>
      <c r="K97" s="10">
        <f>AVERAGE(K$2:K$93)</f>
        <v>8865080.9051685408</v>
      </c>
      <c r="L97" s="19">
        <f t="shared" ref="L97:N97" si="84">AVERAGE(L2:L93)</f>
        <v>9382973.5376744196</v>
      </c>
      <c r="M97" s="19">
        <f t="shared" si="84"/>
        <v>313111.79755813949</v>
      </c>
      <c r="N97" s="18">
        <f t="shared" si="84"/>
        <v>0.18755999837419354</v>
      </c>
      <c r="O97" s="10">
        <f>AVERAGE(O$2:O$93)</f>
        <v>2797640.2205882361</v>
      </c>
      <c r="P97" s="19">
        <f t="shared" ref="P97:R97" si="85">AVERAGE(P2:P93)</f>
        <v>2699330.9662790704</v>
      </c>
      <c r="Q97" s="19">
        <f t="shared" si="85"/>
        <v>-99927.587590361436</v>
      </c>
      <c r="R97" s="18">
        <f t="shared" si="85"/>
        <v>0.18276161568469007</v>
      </c>
      <c r="S97" s="10">
        <f>AVERAGE(S$2:S$93)</f>
        <v>676042.73494382028</v>
      </c>
      <c r="T97" s="19">
        <f t="shared" ref="T97:V97" si="86">AVERAGE(T2:T93)</f>
        <v>420509.83179775276</v>
      </c>
      <c r="U97" s="19">
        <f t="shared" si="86"/>
        <v>-254802.49314606737</v>
      </c>
      <c r="V97" s="18">
        <f t="shared" si="86"/>
        <v>-0.27354961286205365</v>
      </c>
    </row>
    <row r="98" spans="1:22" ht="15" x14ac:dyDescent="0.25">
      <c r="A98" s="38" t="s">
        <v>199</v>
      </c>
      <c r="B98" s="35"/>
      <c r="C98" s="10">
        <f>MEDIAN(C$2:C$93)</f>
        <v>2969793</v>
      </c>
      <c r="D98" s="19">
        <f t="shared" ref="D98:F98" si="87">MEDIAN(D2:D93)</f>
        <v>2882444.5</v>
      </c>
      <c r="E98" s="19">
        <f t="shared" si="87"/>
        <v>9397.1199999999953</v>
      </c>
      <c r="F98" s="18">
        <f t="shared" si="87"/>
        <v>7.2798689958707332E-3</v>
      </c>
      <c r="G98" s="10">
        <f>MEDIAN(G$2:G$93)</f>
        <v>169421</v>
      </c>
      <c r="H98" s="32">
        <f t="shared" ref="H98:J98" si="88">MEDIAN(H2:H93)</f>
        <v>137664</v>
      </c>
      <c r="I98" s="32">
        <f t="shared" si="88"/>
        <v>0</v>
      </c>
      <c r="J98" s="17">
        <f t="shared" si="88"/>
        <v>-2.3656490504888566E-3</v>
      </c>
      <c r="K98" s="10">
        <f>MEDIAN(K$2:K$93)</f>
        <v>1032872</v>
      </c>
      <c r="L98" s="19">
        <f t="shared" ref="L98:N98" si="89">MEDIAN(L2:L93)</f>
        <v>1091318</v>
      </c>
      <c r="M98" s="19">
        <f t="shared" si="89"/>
        <v>86435.5</v>
      </c>
      <c r="N98" s="18">
        <f t="shared" si="89"/>
        <v>4.6268980648640198E-2</v>
      </c>
      <c r="O98" s="10">
        <f>MEDIAN(O$2:O$93)</f>
        <v>424323</v>
      </c>
      <c r="P98" s="19">
        <f t="shared" ref="P98:R98" si="90">MEDIAN(P2:P93)</f>
        <v>425934.5</v>
      </c>
      <c r="Q98" s="19">
        <f t="shared" si="90"/>
        <v>-3022.6800000000003</v>
      </c>
      <c r="R98" s="18">
        <f t="shared" si="90"/>
        <v>-1.6861798555425061E-2</v>
      </c>
      <c r="S98" s="10">
        <f>MEDIAN(S$2:S$93)</f>
        <v>351583</v>
      </c>
      <c r="T98" s="19">
        <f t="shared" ref="T98:V98" si="91">MEDIAN(T2:T93)</f>
        <v>205217</v>
      </c>
      <c r="U98" s="19">
        <f t="shared" si="91"/>
        <v>-74519.5</v>
      </c>
      <c r="V98" s="18">
        <f t="shared" si="91"/>
        <v>-0.31549658865981423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5703125" customWidth="1"/>
    <col min="2" max="2" width="17" customWidth="1"/>
    <col min="3" max="3" width="21.7109375" customWidth="1"/>
    <col min="4" max="4" width="22.85546875" customWidth="1"/>
    <col min="5" max="5" width="23" customWidth="1"/>
    <col min="6" max="6" width="17.5703125" customWidth="1"/>
    <col min="7" max="7" width="27.7109375" customWidth="1"/>
    <col min="8" max="8" width="21.7109375" customWidth="1"/>
    <col min="9" max="9" width="18.7109375" customWidth="1"/>
    <col min="10" max="10" width="23.28515625" customWidth="1"/>
    <col min="11" max="11" width="22" customWidth="1"/>
    <col min="12" max="13" width="20.85546875" customWidth="1"/>
    <col min="14" max="14" width="20.7109375" customWidth="1"/>
  </cols>
  <sheetData>
    <row r="1" spans="1:14" ht="42.75" x14ac:dyDescent="0.2">
      <c r="A1" s="2" t="s">
        <v>0</v>
      </c>
      <c r="B1" s="3" t="s">
        <v>1</v>
      </c>
      <c r="C1" s="4" t="s">
        <v>3</v>
      </c>
      <c r="D1" s="5" t="s">
        <v>7</v>
      </c>
      <c r="E1" s="4" t="s">
        <v>25</v>
      </c>
      <c r="F1" s="4" t="s">
        <v>26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  <c r="M1" s="4" t="s">
        <v>34</v>
      </c>
      <c r="N1" s="5" t="s">
        <v>35</v>
      </c>
    </row>
    <row r="2" spans="1:14" ht="15" x14ac:dyDescent="0.25">
      <c r="A2" s="6" t="s">
        <v>27</v>
      </c>
      <c r="B2" s="8">
        <v>30577</v>
      </c>
      <c r="C2" s="12">
        <v>21258617</v>
      </c>
      <c r="D2" s="13" t="s">
        <v>36</v>
      </c>
      <c r="E2" s="12">
        <v>5533467</v>
      </c>
      <c r="F2" s="15">
        <f t="shared" ref="F2:F6" si="0">E2/C2</f>
        <v>0.26029289675805345</v>
      </c>
      <c r="G2" s="12" t="s">
        <v>37</v>
      </c>
      <c r="H2" s="12">
        <v>4263650</v>
      </c>
      <c r="I2" s="15">
        <f t="shared" ref="I2:I6" si="1">H2/C2</f>
        <v>0.20056102426606584</v>
      </c>
      <c r="J2" s="12" t="s">
        <v>38</v>
      </c>
      <c r="K2" s="12">
        <v>3121347</v>
      </c>
      <c r="L2" s="15">
        <f t="shared" ref="L2:L6" si="2">K2/C2</f>
        <v>0.14682737828147521</v>
      </c>
      <c r="M2" s="12">
        <v>3087365</v>
      </c>
      <c r="N2" s="18">
        <f t="shared" ref="N2:N6" si="3">M2/C2</f>
        <v>0.14522887354337302</v>
      </c>
    </row>
    <row r="3" spans="1:14" ht="15" x14ac:dyDescent="0.25">
      <c r="A3" s="6" t="s">
        <v>39</v>
      </c>
      <c r="B3" s="8">
        <v>1482</v>
      </c>
      <c r="C3" s="12">
        <v>660786</v>
      </c>
      <c r="D3" s="13" t="s">
        <v>40</v>
      </c>
      <c r="E3" s="12">
        <v>334503</v>
      </c>
      <c r="F3" s="15">
        <f t="shared" si="0"/>
        <v>0.50621986543298436</v>
      </c>
      <c r="G3" s="12" t="s">
        <v>36</v>
      </c>
      <c r="H3" s="12">
        <v>123574</v>
      </c>
      <c r="I3" s="15">
        <f t="shared" si="1"/>
        <v>0.18701062068506294</v>
      </c>
      <c r="J3" s="12" t="s">
        <v>42</v>
      </c>
      <c r="K3" s="12">
        <v>123327</v>
      </c>
      <c r="L3" s="15">
        <f t="shared" si="2"/>
        <v>0.18663682341938237</v>
      </c>
      <c r="M3" s="12">
        <v>123327</v>
      </c>
      <c r="N3" s="18">
        <f t="shared" si="3"/>
        <v>0.18663682341938237</v>
      </c>
    </row>
    <row r="4" spans="1:14" ht="15" x14ac:dyDescent="0.25">
      <c r="A4" s="6" t="s">
        <v>41</v>
      </c>
      <c r="B4" s="8">
        <v>2722</v>
      </c>
      <c r="C4" s="12">
        <v>1837679</v>
      </c>
      <c r="D4" s="13" t="s">
        <v>36</v>
      </c>
      <c r="E4" s="12">
        <v>931399</v>
      </c>
      <c r="F4" s="15">
        <f t="shared" si="0"/>
        <v>0.50683443626444014</v>
      </c>
      <c r="G4" s="12" t="s">
        <v>44</v>
      </c>
      <c r="H4" s="12">
        <v>442701</v>
      </c>
      <c r="I4" s="15">
        <f t="shared" si="1"/>
        <v>0.24090224680153607</v>
      </c>
      <c r="J4" s="12" t="s">
        <v>45</v>
      </c>
      <c r="K4" s="12">
        <v>188154</v>
      </c>
      <c r="L4" s="15">
        <f t="shared" si="2"/>
        <v>0.10238676069106738</v>
      </c>
      <c r="M4" s="12">
        <v>442701</v>
      </c>
      <c r="N4" s="18">
        <f t="shared" si="3"/>
        <v>0.24090224680153607</v>
      </c>
    </row>
    <row r="5" spans="1:14" ht="15" x14ac:dyDescent="0.25">
      <c r="A5" s="6" t="s">
        <v>43</v>
      </c>
      <c r="B5" s="8">
        <v>740</v>
      </c>
      <c r="C5" s="12">
        <v>559528</v>
      </c>
      <c r="D5" s="13" t="s">
        <v>36</v>
      </c>
      <c r="E5" s="12">
        <v>311472</v>
      </c>
      <c r="F5" s="15">
        <f t="shared" si="0"/>
        <v>0.55666919260519576</v>
      </c>
      <c r="G5" s="12" t="s">
        <v>47</v>
      </c>
      <c r="H5" s="12">
        <v>76275</v>
      </c>
      <c r="I5" s="15">
        <f t="shared" si="1"/>
        <v>0.13632025564404285</v>
      </c>
      <c r="J5" s="12" t="s">
        <v>44</v>
      </c>
      <c r="K5" s="12">
        <v>63452</v>
      </c>
      <c r="L5" s="15">
        <f t="shared" si="2"/>
        <v>0.11340272515405841</v>
      </c>
      <c r="M5" s="12">
        <v>63452</v>
      </c>
      <c r="N5" s="18">
        <f t="shared" si="3"/>
        <v>0.11340272515405841</v>
      </c>
    </row>
    <row r="6" spans="1:14" ht="15" x14ac:dyDescent="0.25">
      <c r="A6" s="6" t="s">
        <v>46</v>
      </c>
      <c r="B6" s="8">
        <v>10798</v>
      </c>
      <c r="C6" s="12">
        <v>7671258</v>
      </c>
      <c r="D6" s="13" t="s">
        <v>36</v>
      </c>
      <c r="E6" s="12">
        <v>2366717</v>
      </c>
      <c r="F6" s="15">
        <f t="shared" si="0"/>
        <v>0.30851745567676125</v>
      </c>
      <c r="G6" s="12" t="s">
        <v>44</v>
      </c>
      <c r="H6" s="12">
        <v>1360590</v>
      </c>
      <c r="I6" s="15">
        <f t="shared" si="1"/>
        <v>0.17736204413930545</v>
      </c>
      <c r="J6" s="12" t="s">
        <v>51</v>
      </c>
      <c r="K6" s="12">
        <v>1073444</v>
      </c>
      <c r="L6" s="15">
        <f t="shared" si="2"/>
        <v>0.13993063458431459</v>
      </c>
      <c r="M6" s="12">
        <v>1360590</v>
      </c>
      <c r="N6" s="18">
        <f t="shared" si="3"/>
        <v>0.17736204413930545</v>
      </c>
    </row>
    <row r="7" spans="1:14" ht="30" x14ac:dyDescent="0.25">
      <c r="A7" s="7" t="s">
        <v>48</v>
      </c>
      <c r="B7" s="9">
        <v>189</v>
      </c>
      <c r="C7" s="11" t="s">
        <v>49</v>
      </c>
      <c r="D7" s="11" t="s">
        <v>49</v>
      </c>
      <c r="E7" s="11" t="s">
        <v>49</v>
      </c>
      <c r="F7" s="11" t="s">
        <v>49</v>
      </c>
      <c r="G7" s="11" t="s">
        <v>49</v>
      </c>
      <c r="H7" s="11" t="s">
        <v>49</v>
      </c>
      <c r="I7" s="11" t="s">
        <v>49</v>
      </c>
      <c r="J7" s="11" t="s">
        <v>49</v>
      </c>
      <c r="K7" s="11" t="s">
        <v>49</v>
      </c>
      <c r="L7" s="11" t="s">
        <v>49</v>
      </c>
      <c r="M7" s="11" t="s">
        <v>49</v>
      </c>
      <c r="N7" s="11" t="s">
        <v>49</v>
      </c>
    </row>
    <row r="8" spans="1:14" ht="15" x14ac:dyDescent="0.25">
      <c r="A8" s="6" t="s">
        <v>50</v>
      </c>
      <c r="B8" s="8">
        <v>9073</v>
      </c>
      <c r="C8" s="12">
        <v>9265679</v>
      </c>
      <c r="D8" s="13" t="s">
        <v>52</v>
      </c>
      <c r="E8" s="12">
        <v>4237037</v>
      </c>
      <c r="F8" s="15">
        <f t="shared" ref="F8:F87" si="4">E8/C8</f>
        <v>0.45728294709972145</v>
      </c>
      <c r="G8" s="12" t="s">
        <v>54</v>
      </c>
      <c r="H8" s="12">
        <v>2105028</v>
      </c>
      <c r="I8" s="15">
        <f t="shared" ref="I8:I87" si="5">H8/C8</f>
        <v>0.22718550901666246</v>
      </c>
      <c r="J8" s="12" t="s">
        <v>38</v>
      </c>
      <c r="K8" s="12">
        <v>1111781</v>
      </c>
      <c r="L8" s="15">
        <f t="shared" ref="L8:L87" si="6">K8/C8</f>
        <v>0.11998915567871496</v>
      </c>
      <c r="M8" s="12">
        <v>2105028</v>
      </c>
      <c r="N8" s="18">
        <f t="shared" ref="N8:N87" si="7">M8/C8</f>
        <v>0.22718550901666246</v>
      </c>
    </row>
    <row r="9" spans="1:14" ht="15" x14ac:dyDescent="0.25">
      <c r="A9" s="6" t="s">
        <v>53</v>
      </c>
      <c r="B9" s="8">
        <v>566</v>
      </c>
      <c r="C9" s="12">
        <v>620181</v>
      </c>
      <c r="D9" s="13" t="s">
        <v>56</v>
      </c>
      <c r="E9" s="12">
        <v>295923</v>
      </c>
      <c r="F9" s="15">
        <f t="shared" si="4"/>
        <v>0.47715586256270348</v>
      </c>
      <c r="G9" s="12" t="s">
        <v>57</v>
      </c>
      <c r="H9" s="12">
        <v>165704</v>
      </c>
      <c r="I9" s="15">
        <f t="shared" si="5"/>
        <v>0.26718651490451983</v>
      </c>
      <c r="J9" s="12" t="s">
        <v>58</v>
      </c>
      <c r="K9" s="12">
        <v>53516</v>
      </c>
      <c r="L9" s="15">
        <f t="shared" si="6"/>
        <v>8.6290937645622803E-2</v>
      </c>
      <c r="M9" s="12">
        <v>165704</v>
      </c>
      <c r="N9" s="18">
        <f t="shared" si="7"/>
        <v>0.26718651490451983</v>
      </c>
    </row>
    <row r="10" spans="1:14" ht="15" x14ac:dyDescent="0.25">
      <c r="A10" s="6" t="s">
        <v>55</v>
      </c>
      <c r="B10" s="8">
        <v>6947</v>
      </c>
      <c r="C10" s="12">
        <v>2595608</v>
      </c>
      <c r="D10" s="13" t="s">
        <v>36</v>
      </c>
      <c r="E10" s="12">
        <v>750015</v>
      </c>
      <c r="F10" s="15">
        <f t="shared" si="4"/>
        <v>0.2889554200788409</v>
      </c>
      <c r="G10" s="12" t="s">
        <v>44</v>
      </c>
      <c r="H10" s="12">
        <v>631078</v>
      </c>
      <c r="I10" s="15">
        <f t="shared" si="5"/>
        <v>0.24313301546304372</v>
      </c>
      <c r="J10" s="12" t="s">
        <v>38</v>
      </c>
      <c r="K10" s="12">
        <v>504987</v>
      </c>
      <c r="L10" s="15">
        <f t="shared" si="6"/>
        <v>0.19455441653747407</v>
      </c>
      <c r="M10" s="12">
        <v>631078</v>
      </c>
      <c r="N10" s="18">
        <f t="shared" si="7"/>
        <v>0.24313301546304372</v>
      </c>
    </row>
    <row r="11" spans="1:14" ht="15" x14ac:dyDescent="0.25">
      <c r="A11" s="6" t="s">
        <v>59</v>
      </c>
      <c r="B11" s="8">
        <v>4715</v>
      </c>
      <c r="C11" s="12">
        <v>2102094</v>
      </c>
      <c r="D11" s="13" t="s">
        <v>36</v>
      </c>
      <c r="E11" s="12">
        <v>1090609</v>
      </c>
      <c r="F11" s="15">
        <f t="shared" si="4"/>
        <v>0.5188202811101692</v>
      </c>
      <c r="G11" s="12" t="s">
        <v>44</v>
      </c>
      <c r="H11" s="12">
        <v>436432</v>
      </c>
      <c r="I11" s="15">
        <f t="shared" si="5"/>
        <v>0.20761773736093628</v>
      </c>
      <c r="J11" s="12" t="s">
        <v>38</v>
      </c>
      <c r="K11" s="12">
        <v>306206</v>
      </c>
      <c r="L11" s="15">
        <f t="shared" si="6"/>
        <v>0.14566713001416681</v>
      </c>
      <c r="M11" s="12">
        <v>436432</v>
      </c>
      <c r="N11" s="18">
        <f t="shared" si="7"/>
        <v>0.20761773736093628</v>
      </c>
    </row>
    <row r="12" spans="1:14" ht="15" x14ac:dyDescent="0.25">
      <c r="A12" s="6" t="s">
        <v>60</v>
      </c>
      <c r="B12" s="8">
        <v>8057</v>
      </c>
      <c r="C12" s="12">
        <v>28337074</v>
      </c>
      <c r="D12" s="13" t="s">
        <v>58</v>
      </c>
      <c r="E12" s="12">
        <v>9587644</v>
      </c>
      <c r="F12" s="15">
        <f t="shared" si="4"/>
        <v>0.33834276608798775</v>
      </c>
      <c r="G12" s="12" t="s">
        <v>62</v>
      </c>
      <c r="H12" s="12">
        <v>4665644</v>
      </c>
      <c r="I12" s="15">
        <f t="shared" si="5"/>
        <v>0.1646480508185143</v>
      </c>
      <c r="J12" s="12" t="s">
        <v>44</v>
      </c>
      <c r="K12" s="12">
        <v>3404617</v>
      </c>
      <c r="L12" s="15">
        <f t="shared" si="6"/>
        <v>0.12014709069821394</v>
      </c>
      <c r="M12" s="12">
        <v>3404617</v>
      </c>
      <c r="N12" s="18">
        <f t="shared" si="7"/>
        <v>0.12014709069821394</v>
      </c>
    </row>
    <row r="13" spans="1:14" ht="15" x14ac:dyDescent="0.25">
      <c r="A13" s="6" t="s">
        <v>61</v>
      </c>
      <c r="B13" s="8">
        <v>11786</v>
      </c>
      <c r="C13" s="12">
        <v>36614399</v>
      </c>
      <c r="D13" s="12" t="s">
        <v>58</v>
      </c>
      <c r="E13" s="12">
        <v>16707542</v>
      </c>
      <c r="F13" s="15">
        <f t="shared" si="4"/>
        <v>0.45631069896845772</v>
      </c>
      <c r="G13" s="12" t="s">
        <v>52</v>
      </c>
      <c r="H13" s="12">
        <v>5232306</v>
      </c>
      <c r="I13" s="15">
        <f t="shared" si="5"/>
        <v>0.14290296011686549</v>
      </c>
      <c r="J13" s="12" t="s">
        <v>54</v>
      </c>
      <c r="K13" s="12">
        <v>4402090</v>
      </c>
      <c r="L13" s="15">
        <f t="shared" si="6"/>
        <v>0.12022838337452979</v>
      </c>
      <c r="M13" s="12">
        <v>4402090</v>
      </c>
      <c r="N13" s="18">
        <f t="shared" si="7"/>
        <v>0.12022838337452979</v>
      </c>
    </row>
    <row r="14" spans="1:14" ht="15" x14ac:dyDescent="0.25">
      <c r="A14" s="6" t="s">
        <v>63</v>
      </c>
      <c r="B14" s="8">
        <v>1288</v>
      </c>
      <c r="C14" s="12">
        <v>853347</v>
      </c>
      <c r="D14" s="13" t="s">
        <v>36</v>
      </c>
      <c r="E14" s="12">
        <v>497191</v>
      </c>
      <c r="F14" s="15">
        <f t="shared" si="4"/>
        <v>0.58263637183935724</v>
      </c>
      <c r="G14" s="12" t="s">
        <v>66</v>
      </c>
      <c r="H14" s="12">
        <v>106595</v>
      </c>
      <c r="I14" s="15">
        <f t="shared" si="5"/>
        <v>0.12491401504897773</v>
      </c>
      <c r="J14" s="12" t="s">
        <v>44</v>
      </c>
      <c r="K14" s="12">
        <v>80380</v>
      </c>
      <c r="L14" s="15">
        <f t="shared" si="6"/>
        <v>9.4193803927358974E-2</v>
      </c>
      <c r="M14" s="12">
        <v>80380</v>
      </c>
      <c r="N14" s="18">
        <f t="shared" si="7"/>
        <v>9.4193803927358974E-2</v>
      </c>
    </row>
    <row r="15" spans="1:14" ht="15" x14ac:dyDescent="0.25">
      <c r="A15" s="6" t="s">
        <v>64</v>
      </c>
      <c r="B15" s="8">
        <v>13</v>
      </c>
      <c r="C15" s="12">
        <v>42484</v>
      </c>
      <c r="D15" s="13" t="s">
        <v>36</v>
      </c>
      <c r="E15" s="12">
        <v>29134</v>
      </c>
      <c r="F15" s="15">
        <f t="shared" si="4"/>
        <v>0.68576405234911963</v>
      </c>
      <c r="G15" s="12" t="s">
        <v>69</v>
      </c>
      <c r="H15" s="12">
        <v>6273</v>
      </c>
      <c r="I15" s="15">
        <f t="shared" si="5"/>
        <v>0.14765558798606535</v>
      </c>
      <c r="J15" s="12" t="s">
        <v>70</v>
      </c>
      <c r="K15" s="12">
        <v>5000</v>
      </c>
      <c r="L15" s="15">
        <f t="shared" si="6"/>
        <v>0.1176913661613784</v>
      </c>
      <c r="M15" s="12">
        <v>2077</v>
      </c>
      <c r="N15" s="18">
        <f t="shared" si="7"/>
        <v>4.888899350343659E-2</v>
      </c>
    </row>
    <row r="16" spans="1:14" ht="15" x14ac:dyDescent="0.25">
      <c r="A16" s="6" t="s">
        <v>65</v>
      </c>
      <c r="B16" s="8">
        <v>1371</v>
      </c>
      <c r="C16" s="12">
        <v>866108.44</v>
      </c>
      <c r="D16" s="13" t="s">
        <v>72</v>
      </c>
      <c r="E16" s="12">
        <v>284945.61</v>
      </c>
      <c r="F16" s="15">
        <f t="shared" si="4"/>
        <v>0.3289953045602465</v>
      </c>
      <c r="G16" s="13" t="s">
        <v>36</v>
      </c>
      <c r="H16" s="12">
        <v>254615.73</v>
      </c>
      <c r="I16" s="15">
        <f t="shared" si="5"/>
        <v>0.29397673344460196</v>
      </c>
      <c r="J16" s="12" t="s">
        <v>70</v>
      </c>
      <c r="K16" s="12">
        <v>79099.98</v>
      </c>
      <c r="L16" s="15">
        <f t="shared" si="6"/>
        <v>9.1328032780745097E-2</v>
      </c>
      <c r="M16" s="19"/>
      <c r="N16" s="18">
        <f t="shared" si="7"/>
        <v>0</v>
      </c>
    </row>
    <row r="17" spans="1:14" ht="15" x14ac:dyDescent="0.25">
      <c r="A17" s="6" t="s">
        <v>67</v>
      </c>
      <c r="B17" s="8">
        <v>47864</v>
      </c>
      <c r="C17" s="12">
        <v>38423390</v>
      </c>
      <c r="D17" s="13" t="s">
        <v>36</v>
      </c>
      <c r="E17" s="12">
        <v>9100819</v>
      </c>
      <c r="F17" s="15">
        <f t="shared" si="4"/>
        <v>0.23685622221256375</v>
      </c>
      <c r="G17" s="12" t="s">
        <v>58</v>
      </c>
      <c r="H17" s="12">
        <v>7637252</v>
      </c>
      <c r="I17" s="15">
        <f t="shared" si="5"/>
        <v>0.19876569974695102</v>
      </c>
      <c r="J17" s="12" t="s">
        <v>38</v>
      </c>
      <c r="K17" s="12">
        <v>6094766</v>
      </c>
      <c r="L17" s="15">
        <f t="shared" si="6"/>
        <v>0.15862124606912612</v>
      </c>
      <c r="M17" s="12">
        <v>3063014</v>
      </c>
      <c r="N17" s="18">
        <f t="shared" si="7"/>
        <v>7.9717432532631818E-2</v>
      </c>
    </row>
    <row r="18" spans="1:14" ht="15" x14ac:dyDescent="0.25">
      <c r="A18" s="6" t="s">
        <v>68</v>
      </c>
      <c r="B18" s="8">
        <v>2652</v>
      </c>
      <c r="C18" s="12">
        <v>895889</v>
      </c>
      <c r="D18" s="13" t="s">
        <v>52</v>
      </c>
      <c r="E18" s="12">
        <v>409340</v>
      </c>
      <c r="F18" s="15">
        <f t="shared" si="4"/>
        <v>0.45690928228831917</v>
      </c>
      <c r="G18" s="12" t="s">
        <v>44</v>
      </c>
      <c r="H18" s="12">
        <v>238441</v>
      </c>
      <c r="I18" s="15">
        <f t="shared" si="5"/>
        <v>0.266150159227315</v>
      </c>
      <c r="J18" s="12" t="s">
        <v>76</v>
      </c>
      <c r="K18" s="12">
        <v>135108</v>
      </c>
      <c r="L18" s="15">
        <f t="shared" si="6"/>
        <v>0.15080886136563793</v>
      </c>
      <c r="M18" s="12">
        <v>238441</v>
      </c>
      <c r="N18" s="18">
        <f t="shared" si="7"/>
        <v>0.266150159227315</v>
      </c>
    </row>
    <row r="19" spans="1:14" ht="15" x14ac:dyDescent="0.25">
      <c r="A19" s="6" t="s">
        <v>71</v>
      </c>
      <c r="B19" s="8">
        <v>15884</v>
      </c>
      <c r="C19" s="12">
        <v>30346859</v>
      </c>
      <c r="D19" s="13" t="s">
        <v>52</v>
      </c>
      <c r="E19" s="12">
        <v>10459971</v>
      </c>
      <c r="F19" s="15">
        <f t="shared" si="4"/>
        <v>0.34468051537063521</v>
      </c>
      <c r="G19" s="12" t="s">
        <v>38</v>
      </c>
      <c r="H19" s="12">
        <v>5652642</v>
      </c>
      <c r="I19" s="15">
        <f t="shared" si="5"/>
        <v>0.18626777815786472</v>
      </c>
      <c r="J19" s="12" t="s">
        <v>54</v>
      </c>
      <c r="K19" s="12">
        <v>3112501</v>
      </c>
      <c r="L19" s="15">
        <f t="shared" si="6"/>
        <v>0.10256418959207607</v>
      </c>
      <c r="M19" s="12">
        <v>3112501</v>
      </c>
      <c r="N19" s="18">
        <f t="shared" si="7"/>
        <v>0.10256418959207607</v>
      </c>
    </row>
    <row r="20" spans="1:14" ht="15" x14ac:dyDescent="0.25">
      <c r="A20" s="6" t="s">
        <v>73</v>
      </c>
      <c r="B20" s="8">
        <v>1187</v>
      </c>
      <c r="C20" s="12">
        <v>1477940</v>
      </c>
      <c r="D20" s="13" t="s">
        <v>36</v>
      </c>
      <c r="E20" s="12">
        <v>515727</v>
      </c>
      <c r="F20" s="15">
        <f t="shared" si="4"/>
        <v>0.34894988971135499</v>
      </c>
      <c r="G20" s="12" t="s">
        <v>58</v>
      </c>
      <c r="H20" s="12">
        <v>455357</v>
      </c>
      <c r="I20" s="15">
        <f t="shared" si="5"/>
        <v>0.30810249401193551</v>
      </c>
      <c r="J20" s="12" t="s">
        <v>44</v>
      </c>
      <c r="K20" s="12">
        <v>203376</v>
      </c>
      <c r="L20" s="15">
        <f t="shared" si="6"/>
        <v>0.1376077513295533</v>
      </c>
      <c r="M20" s="12">
        <v>203376</v>
      </c>
      <c r="N20" s="18">
        <f t="shared" si="7"/>
        <v>0.1376077513295533</v>
      </c>
    </row>
    <row r="21" spans="1:14" ht="15" x14ac:dyDescent="0.25">
      <c r="A21" s="6" t="s">
        <v>74</v>
      </c>
      <c r="B21" s="8">
        <v>1272</v>
      </c>
      <c r="C21" s="12">
        <v>956419</v>
      </c>
      <c r="D21" s="13" t="s">
        <v>36</v>
      </c>
      <c r="E21" s="12">
        <v>395246</v>
      </c>
      <c r="F21" s="15">
        <f t="shared" si="4"/>
        <v>0.41325611473632373</v>
      </c>
      <c r="G21" s="12" t="s">
        <v>44</v>
      </c>
      <c r="H21" s="12">
        <v>301617</v>
      </c>
      <c r="I21" s="15">
        <f t="shared" si="5"/>
        <v>0.3153607362463523</v>
      </c>
      <c r="J21" s="12" t="s">
        <v>82</v>
      </c>
      <c r="K21" s="12">
        <v>146165</v>
      </c>
      <c r="L21" s="15">
        <f t="shared" si="6"/>
        <v>0.15282527846059102</v>
      </c>
      <c r="M21" s="12">
        <v>301617</v>
      </c>
      <c r="N21" s="18">
        <f t="shared" si="7"/>
        <v>0.3153607362463523</v>
      </c>
    </row>
    <row r="22" spans="1:14" ht="15" x14ac:dyDescent="0.25">
      <c r="A22" s="6" t="s">
        <v>75</v>
      </c>
      <c r="B22" s="8">
        <v>74</v>
      </c>
      <c r="C22" s="12">
        <v>91781</v>
      </c>
      <c r="D22" s="13" t="s">
        <v>84</v>
      </c>
      <c r="E22" s="12">
        <v>42476</v>
      </c>
      <c r="F22" s="15">
        <f t="shared" si="4"/>
        <v>0.46279731099029209</v>
      </c>
      <c r="G22" s="12" t="s">
        <v>85</v>
      </c>
      <c r="H22" s="12">
        <v>14611</v>
      </c>
      <c r="I22" s="15">
        <f t="shared" si="5"/>
        <v>0.15919416872773232</v>
      </c>
      <c r="J22" s="12" t="s">
        <v>36</v>
      </c>
      <c r="K22" s="12">
        <v>11067</v>
      </c>
      <c r="L22" s="15">
        <f t="shared" si="6"/>
        <v>0.12058051230646866</v>
      </c>
      <c r="M22" s="12">
        <v>600</v>
      </c>
      <c r="N22" s="18">
        <f t="shared" si="7"/>
        <v>6.5373007485209356E-3</v>
      </c>
    </row>
    <row r="23" spans="1:14" ht="15" x14ac:dyDescent="0.25">
      <c r="A23" s="6" t="s">
        <v>77</v>
      </c>
      <c r="B23" s="8">
        <v>11966</v>
      </c>
      <c r="C23" s="12">
        <v>11974624</v>
      </c>
      <c r="D23" s="13" t="s">
        <v>58</v>
      </c>
      <c r="E23" s="12">
        <v>2887254</v>
      </c>
      <c r="F23" s="15">
        <f t="shared" si="4"/>
        <v>0.24111437653491249</v>
      </c>
      <c r="G23" s="12" t="s">
        <v>84</v>
      </c>
      <c r="H23" s="12">
        <v>2606414</v>
      </c>
      <c r="I23" s="15">
        <f t="shared" si="5"/>
        <v>0.21766144807553039</v>
      </c>
      <c r="J23" s="12" t="s">
        <v>89</v>
      </c>
      <c r="K23" s="12">
        <v>2550975</v>
      </c>
      <c r="L23" s="15">
        <f t="shared" si="6"/>
        <v>0.21303174112189244</v>
      </c>
      <c r="M23" s="12">
        <v>1263400</v>
      </c>
      <c r="N23" s="18">
        <f t="shared" si="7"/>
        <v>0.10550644429420081</v>
      </c>
    </row>
    <row r="24" spans="1:14" ht="15" x14ac:dyDescent="0.25">
      <c r="A24" s="6" t="s">
        <v>78</v>
      </c>
      <c r="B24" s="8">
        <v>18276</v>
      </c>
      <c r="C24" s="12">
        <v>17422398</v>
      </c>
      <c r="D24" s="13" t="s">
        <v>52</v>
      </c>
      <c r="E24" s="12">
        <v>6350570</v>
      </c>
      <c r="F24" s="15">
        <f t="shared" si="4"/>
        <v>0.36450608004707502</v>
      </c>
      <c r="G24" s="12" t="s">
        <v>38</v>
      </c>
      <c r="H24" s="12">
        <v>3998481</v>
      </c>
      <c r="I24" s="15">
        <f t="shared" si="5"/>
        <v>0.22950233372007689</v>
      </c>
      <c r="J24" s="12" t="s">
        <v>54</v>
      </c>
      <c r="K24" s="12">
        <v>3156302</v>
      </c>
      <c r="L24" s="15">
        <f t="shared" si="6"/>
        <v>0.18116346555738194</v>
      </c>
      <c r="M24" s="12">
        <v>3156302</v>
      </c>
      <c r="N24" s="18">
        <f t="shared" si="7"/>
        <v>0.18116346555738194</v>
      </c>
    </row>
    <row r="25" spans="1:14" ht="15" x14ac:dyDescent="0.25">
      <c r="A25" s="6" t="s">
        <v>79</v>
      </c>
      <c r="B25" s="8">
        <v>499</v>
      </c>
      <c r="C25" s="12">
        <v>380812</v>
      </c>
      <c r="D25" s="13" t="s">
        <v>93</v>
      </c>
      <c r="E25" s="12">
        <v>171610</v>
      </c>
      <c r="F25" s="15">
        <f t="shared" si="4"/>
        <v>0.45064231169185848</v>
      </c>
      <c r="G25" s="12" t="s">
        <v>52</v>
      </c>
      <c r="H25" s="12">
        <v>121170</v>
      </c>
      <c r="I25" s="15">
        <f t="shared" si="5"/>
        <v>0.31818850246315766</v>
      </c>
      <c r="J25" s="12" t="s">
        <v>44</v>
      </c>
      <c r="K25" s="12">
        <v>52677</v>
      </c>
      <c r="L25" s="15">
        <f t="shared" si="6"/>
        <v>0.13832809890444628</v>
      </c>
      <c r="M25" s="12">
        <v>52677</v>
      </c>
      <c r="N25" s="18">
        <f t="shared" si="7"/>
        <v>0.13832809890444628</v>
      </c>
    </row>
    <row r="26" spans="1:14" ht="15" x14ac:dyDescent="0.25">
      <c r="A26" s="6" t="s">
        <v>80</v>
      </c>
      <c r="B26" s="8">
        <v>5011</v>
      </c>
      <c r="C26" s="12">
        <v>2910504</v>
      </c>
      <c r="D26" s="13" t="s">
        <v>36</v>
      </c>
      <c r="E26" s="12">
        <v>1113629</v>
      </c>
      <c r="F26" s="15">
        <f t="shared" si="4"/>
        <v>0.38262410908901001</v>
      </c>
      <c r="G26" s="12" t="s">
        <v>54</v>
      </c>
      <c r="H26" s="12">
        <v>575505</v>
      </c>
      <c r="I26" s="15">
        <f t="shared" si="5"/>
        <v>0.19773379455929282</v>
      </c>
      <c r="J26" s="12" t="s">
        <v>96</v>
      </c>
      <c r="K26" s="12">
        <v>422014</v>
      </c>
      <c r="L26" s="15">
        <f t="shared" si="6"/>
        <v>0.14499688026541108</v>
      </c>
      <c r="M26" s="12">
        <v>575505</v>
      </c>
      <c r="N26" s="18">
        <f t="shared" si="7"/>
        <v>0.19773379455929282</v>
      </c>
    </row>
    <row r="27" spans="1:14" ht="15" x14ac:dyDescent="0.25">
      <c r="A27" s="6" t="s">
        <v>81</v>
      </c>
      <c r="B27" s="8">
        <v>8572</v>
      </c>
      <c r="C27" s="12">
        <v>22980737</v>
      </c>
      <c r="D27" s="13" t="s">
        <v>58</v>
      </c>
      <c r="E27" s="12">
        <v>6520730</v>
      </c>
      <c r="F27" s="15">
        <f t="shared" si="4"/>
        <v>0.2837476448209646</v>
      </c>
      <c r="G27" s="12" t="s">
        <v>52</v>
      </c>
      <c r="H27" s="12">
        <v>6082064</v>
      </c>
      <c r="I27" s="15">
        <f t="shared" si="5"/>
        <v>0.26465922307017392</v>
      </c>
      <c r="J27" s="12" t="s">
        <v>99</v>
      </c>
      <c r="K27" s="12">
        <v>4478943</v>
      </c>
      <c r="L27" s="15">
        <f t="shared" si="6"/>
        <v>0.19489988506460867</v>
      </c>
      <c r="M27" s="12">
        <v>1877279</v>
      </c>
      <c r="N27" s="18">
        <f t="shared" si="7"/>
        <v>8.1689242603490045E-2</v>
      </c>
    </row>
    <row r="28" spans="1:14" ht="15" x14ac:dyDescent="0.25">
      <c r="A28" s="6" t="s">
        <v>83</v>
      </c>
      <c r="B28" s="8">
        <v>837</v>
      </c>
      <c r="C28" s="12">
        <v>1940744</v>
      </c>
      <c r="D28" s="13" t="s">
        <v>36</v>
      </c>
      <c r="E28" s="12">
        <v>987867</v>
      </c>
      <c r="F28" s="15">
        <f t="shared" si="4"/>
        <v>0.509014584097645</v>
      </c>
      <c r="G28" s="12" t="s">
        <v>58</v>
      </c>
      <c r="H28" s="12">
        <v>273599</v>
      </c>
      <c r="I28" s="15">
        <f t="shared" si="5"/>
        <v>0.14097634721529476</v>
      </c>
      <c r="J28" s="12" t="s">
        <v>38</v>
      </c>
      <c r="K28" s="12">
        <v>224979</v>
      </c>
      <c r="L28" s="15">
        <f t="shared" si="6"/>
        <v>0.11592409921143644</v>
      </c>
      <c r="M28" s="12">
        <v>188517</v>
      </c>
      <c r="N28" s="18">
        <f t="shared" si="7"/>
        <v>9.7136459007473419E-2</v>
      </c>
    </row>
    <row r="29" spans="1:14" ht="15" x14ac:dyDescent="0.25">
      <c r="A29" s="6" t="s">
        <v>86</v>
      </c>
      <c r="B29" s="8">
        <v>9284</v>
      </c>
      <c r="C29" s="12">
        <v>9264826</v>
      </c>
      <c r="D29" s="13" t="s">
        <v>36</v>
      </c>
      <c r="E29" s="12">
        <v>2142474</v>
      </c>
      <c r="F29" s="15">
        <f t="shared" si="4"/>
        <v>0.23124816375396581</v>
      </c>
      <c r="G29" s="12" t="s">
        <v>58</v>
      </c>
      <c r="H29" s="12">
        <v>2019593</v>
      </c>
      <c r="I29" s="15">
        <f t="shared" si="5"/>
        <v>0.21798498968032426</v>
      </c>
      <c r="J29" s="12" t="s">
        <v>104</v>
      </c>
      <c r="K29" s="12">
        <v>1693738</v>
      </c>
      <c r="L29" s="15">
        <f t="shared" si="6"/>
        <v>0.18281379488400537</v>
      </c>
      <c r="M29" s="12">
        <v>1693738</v>
      </c>
      <c r="N29" s="18">
        <f t="shared" si="7"/>
        <v>0.18281379488400537</v>
      </c>
    </row>
    <row r="30" spans="1:14" ht="15" x14ac:dyDescent="0.25">
      <c r="A30" s="6" t="s">
        <v>88</v>
      </c>
      <c r="B30" s="8">
        <v>10602</v>
      </c>
      <c r="C30" s="12">
        <v>10665368.48</v>
      </c>
      <c r="D30" s="13" t="s">
        <v>36</v>
      </c>
      <c r="E30" s="12">
        <v>2815741.51</v>
      </c>
      <c r="F30" s="15">
        <f t="shared" si="4"/>
        <v>0.26400789764368271</v>
      </c>
      <c r="G30" s="12" t="s">
        <v>106</v>
      </c>
      <c r="H30" s="12">
        <v>1619606.47</v>
      </c>
      <c r="I30" s="15">
        <f t="shared" si="5"/>
        <v>0.1518565882685752</v>
      </c>
      <c r="J30" s="12" t="s">
        <v>38</v>
      </c>
      <c r="K30" s="12">
        <v>1343660.65</v>
      </c>
      <c r="L30" s="15">
        <f t="shared" si="6"/>
        <v>0.12598351876165087</v>
      </c>
      <c r="M30" s="12">
        <v>1082319.5900000001</v>
      </c>
      <c r="N30" s="18">
        <f t="shared" si="7"/>
        <v>0.10147981216303931</v>
      </c>
    </row>
    <row r="31" spans="1:14" ht="15" x14ac:dyDescent="0.25">
      <c r="A31" s="6" t="s">
        <v>90</v>
      </c>
      <c r="B31" s="8">
        <v>4052</v>
      </c>
      <c r="C31" s="12">
        <v>9806957</v>
      </c>
      <c r="D31" s="13" t="s">
        <v>52</v>
      </c>
      <c r="E31" s="12">
        <v>2452108</v>
      </c>
      <c r="F31" s="15">
        <f t="shared" si="4"/>
        <v>0.25003760085824789</v>
      </c>
      <c r="G31" s="12" t="s">
        <v>99</v>
      </c>
      <c r="H31" s="12">
        <v>2446901</v>
      </c>
      <c r="I31" s="15">
        <f t="shared" si="5"/>
        <v>0.24950665124768059</v>
      </c>
      <c r="J31" s="12" t="s">
        <v>62</v>
      </c>
      <c r="K31" s="12">
        <v>1547100</v>
      </c>
      <c r="L31" s="15">
        <f t="shared" si="6"/>
        <v>0.15775535673298047</v>
      </c>
      <c r="M31" s="12">
        <v>1312298</v>
      </c>
      <c r="N31" s="18">
        <f t="shared" si="7"/>
        <v>0.13381296563245867</v>
      </c>
    </row>
    <row r="32" spans="1:14" ht="15" x14ac:dyDescent="0.25">
      <c r="A32" s="6" t="s">
        <v>91</v>
      </c>
      <c r="B32" s="8">
        <v>21059</v>
      </c>
      <c r="C32" s="12">
        <v>23792524</v>
      </c>
      <c r="D32" s="13" t="s">
        <v>52</v>
      </c>
      <c r="E32" s="12">
        <v>9028104</v>
      </c>
      <c r="F32" s="15">
        <f t="shared" si="4"/>
        <v>0.37945129318772569</v>
      </c>
      <c r="G32" s="12" t="s">
        <v>110</v>
      </c>
      <c r="H32" s="12">
        <v>6276447</v>
      </c>
      <c r="I32" s="15">
        <f t="shared" si="5"/>
        <v>0.26379912446447462</v>
      </c>
      <c r="J32" s="12" t="s">
        <v>54</v>
      </c>
      <c r="K32" s="12">
        <v>2240144</v>
      </c>
      <c r="L32" s="15">
        <f t="shared" si="6"/>
        <v>9.4153272683469819E-2</v>
      </c>
      <c r="M32" s="12">
        <v>2240144</v>
      </c>
      <c r="N32" s="18">
        <f t="shared" si="7"/>
        <v>9.4153272683469819E-2</v>
      </c>
    </row>
    <row r="33" spans="1:14" ht="15" x14ac:dyDescent="0.25">
      <c r="A33" s="6" t="s">
        <v>92</v>
      </c>
      <c r="B33" s="8">
        <v>814</v>
      </c>
      <c r="C33" s="12">
        <v>374758.67</v>
      </c>
      <c r="D33" s="13" t="s">
        <v>52</v>
      </c>
      <c r="E33" s="12">
        <v>156663.07</v>
      </c>
      <c r="F33" s="15">
        <f t="shared" si="4"/>
        <v>0.41803721312171382</v>
      </c>
      <c r="G33" s="12" t="s">
        <v>44</v>
      </c>
      <c r="H33" s="12">
        <v>118173.57</v>
      </c>
      <c r="I33" s="15">
        <f t="shared" si="5"/>
        <v>0.31533245114782804</v>
      </c>
      <c r="J33" s="12" t="s">
        <v>113</v>
      </c>
      <c r="K33" s="12">
        <v>46941.4</v>
      </c>
      <c r="L33" s="15">
        <f t="shared" si="6"/>
        <v>0.1252576758264192</v>
      </c>
      <c r="M33" s="12">
        <v>118173.57</v>
      </c>
      <c r="N33" s="18">
        <f t="shared" si="7"/>
        <v>0.31533245114782804</v>
      </c>
    </row>
    <row r="34" spans="1:14" ht="15" x14ac:dyDescent="0.25">
      <c r="A34" s="24" t="s">
        <v>95</v>
      </c>
      <c r="B34" s="8">
        <v>52268</v>
      </c>
      <c r="C34" s="12">
        <v>33720171</v>
      </c>
      <c r="D34" s="13" t="s">
        <v>52</v>
      </c>
      <c r="E34" s="12">
        <v>10618205</v>
      </c>
      <c r="F34" s="15">
        <f t="shared" si="4"/>
        <v>0.31489178984294003</v>
      </c>
      <c r="G34" s="12" t="s">
        <v>116</v>
      </c>
      <c r="H34" s="12">
        <v>6070746</v>
      </c>
      <c r="I34" s="15">
        <f t="shared" si="5"/>
        <v>0.18003307278601879</v>
      </c>
      <c r="J34" s="12" t="s">
        <v>58</v>
      </c>
      <c r="K34" s="12">
        <v>5755227</v>
      </c>
      <c r="L34" s="15">
        <f t="shared" si="6"/>
        <v>0.17067609176715029</v>
      </c>
      <c r="M34" s="12">
        <v>4730623</v>
      </c>
      <c r="N34" s="18">
        <f t="shared" si="7"/>
        <v>0.14029059935668772</v>
      </c>
    </row>
    <row r="35" spans="1:14" ht="15" x14ac:dyDescent="0.25">
      <c r="A35" s="6" t="s">
        <v>97</v>
      </c>
      <c r="B35" s="8">
        <v>3574</v>
      </c>
      <c r="C35" s="12">
        <v>8753365</v>
      </c>
      <c r="D35" s="13" t="s">
        <v>36</v>
      </c>
      <c r="E35" s="12">
        <v>2630532</v>
      </c>
      <c r="F35" s="15">
        <f t="shared" si="4"/>
        <v>0.30051665845077863</v>
      </c>
      <c r="G35" s="12" t="s">
        <v>84</v>
      </c>
      <c r="H35" s="12">
        <v>2315850</v>
      </c>
      <c r="I35" s="15">
        <f t="shared" si="5"/>
        <v>0.26456682658611858</v>
      </c>
      <c r="J35" s="12" t="s">
        <v>58</v>
      </c>
      <c r="K35" s="12">
        <v>1451038</v>
      </c>
      <c r="L35" s="15">
        <f t="shared" si="6"/>
        <v>0.16576916420142426</v>
      </c>
      <c r="M35" s="12">
        <v>671757</v>
      </c>
      <c r="N35" s="18">
        <f t="shared" si="7"/>
        <v>7.6742715515690257E-2</v>
      </c>
    </row>
    <row r="36" spans="1:14" ht="15" x14ac:dyDescent="0.25">
      <c r="A36" s="6" t="s">
        <v>98</v>
      </c>
      <c r="B36" s="8">
        <v>160</v>
      </c>
      <c r="C36" s="12">
        <v>38716</v>
      </c>
      <c r="D36" s="13" t="s">
        <v>85</v>
      </c>
      <c r="E36" s="12">
        <v>10800</v>
      </c>
      <c r="F36" s="15">
        <f t="shared" si="4"/>
        <v>0.27895443744188447</v>
      </c>
      <c r="G36" s="12" t="s">
        <v>119</v>
      </c>
      <c r="H36" s="12">
        <v>10333</v>
      </c>
      <c r="I36" s="15">
        <f t="shared" si="5"/>
        <v>0.26689224093398078</v>
      </c>
      <c r="J36" s="12" t="s">
        <v>44</v>
      </c>
      <c r="K36" s="12">
        <v>4450</v>
      </c>
      <c r="L36" s="15">
        <f t="shared" si="6"/>
        <v>0.11493955987188759</v>
      </c>
      <c r="M36" s="12">
        <v>4450</v>
      </c>
      <c r="N36" s="18">
        <f t="shared" si="7"/>
        <v>0.11493955987188759</v>
      </c>
    </row>
    <row r="37" spans="1:14" ht="15" x14ac:dyDescent="0.25">
      <c r="A37" s="6" t="s">
        <v>100</v>
      </c>
      <c r="B37" s="8">
        <v>5927</v>
      </c>
      <c r="C37" s="12">
        <v>5160614</v>
      </c>
      <c r="D37" s="13" t="s">
        <v>122</v>
      </c>
      <c r="E37" s="12">
        <v>1319327</v>
      </c>
      <c r="F37" s="15">
        <f t="shared" si="4"/>
        <v>0.25565310639392907</v>
      </c>
      <c r="G37" s="12" t="s">
        <v>38</v>
      </c>
      <c r="H37" s="12">
        <v>1128973</v>
      </c>
      <c r="I37" s="15">
        <f t="shared" si="5"/>
        <v>0.21876718545506407</v>
      </c>
      <c r="J37" s="12" t="s">
        <v>124</v>
      </c>
      <c r="K37" s="12">
        <v>1102937</v>
      </c>
      <c r="L37" s="15">
        <f t="shared" si="6"/>
        <v>0.21372204935304209</v>
      </c>
      <c r="M37" s="12">
        <v>642986</v>
      </c>
      <c r="N37" s="18">
        <f t="shared" si="7"/>
        <v>0.12459486409950443</v>
      </c>
    </row>
    <row r="38" spans="1:14" ht="15" x14ac:dyDescent="0.25">
      <c r="A38" s="6" t="s">
        <v>101</v>
      </c>
      <c r="B38" s="8">
        <v>866</v>
      </c>
      <c r="C38" s="12">
        <v>271838</v>
      </c>
      <c r="D38" s="13" t="s">
        <v>52</v>
      </c>
      <c r="E38" s="12">
        <v>127109</v>
      </c>
      <c r="F38" s="15">
        <f t="shared" si="4"/>
        <v>0.4675909916935822</v>
      </c>
      <c r="G38" s="12" t="s">
        <v>125</v>
      </c>
      <c r="H38" s="12">
        <v>81899</v>
      </c>
      <c r="I38" s="15">
        <f t="shared" si="5"/>
        <v>0.30127870275678897</v>
      </c>
      <c r="J38" s="12" t="s">
        <v>54</v>
      </c>
      <c r="K38" s="12">
        <v>51300</v>
      </c>
      <c r="L38" s="15">
        <f t="shared" si="6"/>
        <v>0.18871533781149066</v>
      </c>
      <c r="M38" s="12">
        <v>51300</v>
      </c>
      <c r="N38" s="18">
        <f t="shared" si="7"/>
        <v>0.18871533781149066</v>
      </c>
    </row>
    <row r="39" spans="1:14" ht="15" x14ac:dyDescent="0.25">
      <c r="A39" s="6" t="s">
        <v>103</v>
      </c>
      <c r="B39" s="8">
        <v>2640</v>
      </c>
      <c r="C39" s="12">
        <v>1333405</v>
      </c>
      <c r="D39" s="13" t="s">
        <v>44</v>
      </c>
      <c r="E39" s="12">
        <v>353727</v>
      </c>
      <c r="F39" s="15">
        <f t="shared" si="4"/>
        <v>0.26528099114672588</v>
      </c>
      <c r="G39" s="12" t="s">
        <v>127</v>
      </c>
      <c r="H39" s="12">
        <v>226630</v>
      </c>
      <c r="I39" s="15">
        <f t="shared" si="5"/>
        <v>0.16996336446915977</v>
      </c>
      <c r="J39" s="12" t="s">
        <v>76</v>
      </c>
      <c r="K39" s="12">
        <v>224922</v>
      </c>
      <c r="L39" s="15">
        <f t="shared" si="6"/>
        <v>0.1686824333192091</v>
      </c>
      <c r="M39" s="12">
        <v>353727</v>
      </c>
      <c r="N39" s="18">
        <f t="shared" si="7"/>
        <v>0.26528099114672588</v>
      </c>
    </row>
    <row r="40" spans="1:14" ht="15" x14ac:dyDescent="0.25">
      <c r="A40" s="6" t="s">
        <v>105</v>
      </c>
      <c r="B40" s="8">
        <v>653</v>
      </c>
      <c r="C40" s="12">
        <v>377016</v>
      </c>
      <c r="D40" s="13" t="s">
        <v>44</v>
      </c>
      <c r="E40" s="12">
        <v>137680</v>
      </c>
      <c r="F40" s="15">
        <f t="shared" si="4"/>
        <v>0.36518344049058926</v>
      </c>
      <c r="G40" s="12" t="s">
        <v>38</v>
      </c>
      <c r="H40" s="12">
        <v>117586</v>
      </c>
      <c r="I40" s="15">
        <f t="shared" si="5"/>
        <v>0.31188596770428839</v>
      </c>
      <c r="J40" s="12" t="s">
        <v>129</v>
      </c>
      <c r="K40" s="12">
        <v>83319</v>
      </c>
      <c r="L40" s="15">
        <f t="shared" si="6"/>
        <v>0.22099592590234898</v>
      </c>
      <c r="M40" s="12">
        <v>137680</v>
      </c>
      <c r="N40" s="18">
        <f t="shared" si="7"/>
        <v>0.36518344049058926</v>
      </c>
    </row>
    <row r="41" spans="1:14" ht="15" x14ac:dyDescent="0.25">
      <c r="A41" s="6" t="s">
        <v>107</v>
      </c>
      <c r="B41" s="8">
        <v>2126</v>
      </c>
      <c r="C41" s="12">
        <v>630554</v>
      </c>
      <c r="D41" s="13" t="s">
        <v>36</v>
      </c>
      <c r="E41" s="12">
        <v>208361</v>
      </c>
      <c r="F41" s="15">
        <f t="shared" si="4"/>
        <v>0.33044116760816677</v>
      </c>
      <c r="G41" s="12" t="s">
        <v>44</v>
      </c>
      <c r="H41" s="12">
        <v>167814</v>
      </c>
      <c r="I41" s="15">
        <f t="shared" si="5"/>
        <v>0.26613739663851155</v>
      </c>
      <c r="J41" s="12" t="s">
        <v>132</v>
      </c>
      <c r="K41" s="12">
        <v>107624</v>
      </c>
      <c r="L41" s="15">
        <f t="shared" si="6"/>
        <v>0.17068165454505085</v>
      </c>
      <c r="M41" s="12">
        <v>167814</v>
      </c>
      <c r="N41" s="18">
        <f t="shared" si="7"/>
        <v>0.26613739663851155</v>
      </c>
    </row>
    <row r="42" spans="1:14" ht="15" x14ac:dyDescent="0.25">
      <c r="A42" s="6" t="s">
        <v>108</v>
      </c>
      <c r="B42" s="8">
        <v>25661</v>
      </c>
      <c r="C42" s="12">
        <v>43175793</v>
      </c>
      <c r="D42" s="13" t="s">
        <v>134</v>
      </c>
      <c r="E42" s="12">
        <v>9087169</v>
      </c>
      <c r="F42" s="15">
        <f t="shared" si="4"/>
        <v>0.21046907001800755</v>
      </c>
      <c r="G42" s="12" t="s">
        <v>62</v>
      </c>
      <c r="H42" s="12">
        <v>8452030</v>
      </c>
      <c r="I42" s="15">
        <f t="shared" si="5"/>
        <v>0.19575853534409896</v>
      </c>
      <c r="J42" s="12" t="s">
        <v>36</v>
      </c>
      <c r="K42" s="12">
        <v>7838366</v>
      </c>
      <c r="L42" s="15">
        <f t="shared" si="6"/>
        <v>0.18154538586008137</v>
      </c>
      <c r="M42" s="12">
        <v>2274547</v>
      </c>
      <c r="N42" s="18">
        <f t="shared" si="7"/>
        <v>5.2681070617510144E-2</v>
      </c>
    </row>
    <row r="43" spans="1:14" ht="15" x14ac:dyDescent="0.25">
      <c r="A43" s="6" t="s">
        <v>109</v>
      </c>
      <c r="B43" s="8">
        <v>1513</v>
      </c>
      <c r="C43" s="12">
        <v>997232.47</v>
      </c>
      <c r="D43" s="13" t="s">
        <v>36</v>
      </c>
      <c r="E43" s="12">
        <v>541797.86</v>
      </c>
      <c r="F43" s="15">
        <f t="shared" si="4"/>
        <v>0.54330146309816807</v>
      </c>
      <c r="G43" s="12" t="s">
        <v>44</v>
      </c>
      <c r="H43" s="12">
        <v>230508.19</v>
      </c>
      <c r="I43" s="15">
        <f t="shared" si="5"/>
        <v>0.23114789874421157</v>
      </c>
      <c r="J43" s="12" t="s">
        <v>137</v>
      </c>
      <c r="K43" s="12">
        <v>113893.54</v>
      </c>
      <c r="L43" s="15">
        <f t="shared" si="6"/>
        <v>0.11420961854561354</v>
      </c>
      <c r="M43" s="12">
        <v>230508.19</v>
      </c>
      <c r="N43" s="18">
        <f t="shared" si="7"/>
        <v>0.23114789874421157</v>
      </c>
    </row>
    <row r="44" spans="1:14" ht="15" x14ac:dyDescent="0.25">
      <c r="A44" s="6" t="s">
        <v>111</v>
      </c>
      <c r="B44" s="8">
        <v>335</v>
      </c>
      <c r="C44" s="12">
        <v>147654.57999999999</v>
      </c>
      <c r="D44" s="13" t="s">
        <v>140</v>
      </c>
      <c r="E44" s="12">
        <v>132340.44</v>
      </c>
      <c r="F44" s="15">
        <f t="shared" si="4"/>
        <v>0.89628401638472721</v>
      </c>
      <c r="G44" s="12" t="s">
        <v>141</v>
      </c>
      <c r="H44" s="12">
        <v>12277.67</v>
      </c>
      <c r="I44" s="15">
        <f t="shared" si="5"/>
        <v>8.3151298117538935E-2</v>
      </c>
      <c r="J44" s="12" t="s">
        <v>142</v>
      </c>
      <c r="K44" s="12">
        <v>1162.5</v>
      </c>
      <c r="L44" s="15">
        <f t="shared" si="6"/>
        <v>7.8731049182490659E-3</v>
      </c>
      <c r="M44" s="12">
        <v>13404.64</v>
      </c>
      <c r="N44" s="18">
        <f t="shared" si="7"/>
        <v>9.0783773859232822E-2</v>
      </c>
    </row>
    <row r="45" spans="1:14" ht="15" x14ac:dyDescent="0.25">
      <c r="A45" s="6" t="s">
        <v>112</v>
      </c>
      <c r="B45" s="8">
        <v>14819</v>
      </c>
      <c r="C45" s="12">
        <v>13083079</v>
      </c>
      <c r="D45" s="13" t="s">
        <v>144</v>
      </c>
      <c r="E45" s="12">
        <v>3390954</v>
      </c>
      <c r="F45" s="15">
        <f t="shared" si="4"/>
        <v>0.25918623590058576</v>
      </c>
      <c r="G45" s="12" t="s">
        <v>82</v>
      </c>
      <c r="H45" s="12">
        <v>2018818</v>
      </c>
      <c r="I45" s="15">
        <f t="shared" si="5"/>
        <v>0.15430756016989577</v>
      </c>
      <c r="J45" s="12" t="s">
        <v>58</v>
      </c>
      <c r="K45" s="12">
        <v>1439873</v>
      </c>
      <c r="L45" s="15">
        <f t="shared" si="6"/>
        <v>0.11005612669616992</v>
      </c>
      <c r="M45" s="12">
        <v>1315940</v>
      </c>
      <c r="N45" s="18">
        <f t="shared" si="7"/>
        <v>0.10058335656308427</v>
      </c>
    </row>
    <row r="46" spans="1:14" ht="15" x14ac:dyDescent="0.25">
      <c r="A46" s="6" t="s">
        <v>114</v>
      </c>
      <c r="B46" s="8">
        <v>299</v>
      </c>
      <c r="C46" s="12">
        <v>411619.17</v>
      </c>
      <c r="D46" s="13" t="s">
        <v>36</v>
      </c>
      <c r="E46" s="12">
        <v>198742.9</v>
      </c>
      <c r="F46" s="15">
        <f t="shared" si="4"/>
        <v>0.48283198277670109</v>
      </c>
      <c r="G46" s="12" t="s">
        <v>44</v>
      </c>
      <c r="H46" s="12">
        <v>189496.6</v>
      </c>
      <c r="I46" s="15">
        <f t="shared" si="5"/>
        <v>0.46036874327305993</v>
      </c>
      <c r="J46" s="25" t="s">
        <v>147</v>
      </c>
      <c r="K46" s="12">
        <v>23379.67</v>
      </c>
      <c r="L46" s="15">
        <f t="shared" si="6"/>
        <v>5.6799273950239003E-2</v>
      </c>
      <c r="M46" s="12">
        <v>189496.6</v>
      </c>
      <c r="N46" s="18">
        <f t="shared" si="7"/>
        <v>0.46036874327305993</v>
      </c>
    </row>
    <row r="47" spans="1:14" ht="15" x14ac:dyDescent="0.25">
      <c r="A47" s="6" t="s">
        <v>115</v>
      </c>
      <c r="B47" s="8">
        <v>27750</v>
      </c>
      <c r="C47" s="12">
        <v>29449987</v>
      </c>
      <c r="D47" s="13" t="s">
        <v>36</v>
      </c>
      <c r="E47" s="12">
        <v>7667135</v>
      </c>
      <c r="F47" s="15">
        <f t="shared" si="4"/>
        <v>0.26034425753736323</v>
      </c>
      <c r="G47" s="12" t="s">
        <v>149</v>
      </c>
      <c r="H47" s="12">
        <v>5680975</v>
      </c>
      <c r="I47" s="15">
        <f t="shared" si="5"/>
        <v>0.19290246206220737</v>
      </c>
      <c r="J47" s="12" t="s">
        <v>54</v>
      </c>
      <c r="K47" s="12">
        <v>4066910</v>
      </c>
      <c r="L47" s="15">
        <f t="shared" si="6"/>
        <v>0.13809547691820712</v>
      </c>
      <c r="M47" s="12">
        <v>4066910</v>
      </c>
      <c r="N47" s="18">
        <f t="shared" si="7"/>
        <v>0.13809547691820712</v>
      </c>
    </row>
    <row r="48" spans="1:14" ht="15" x14ac:dyDescent="0.25">
      <c r="A48" s="6" t="s">
        <v>117</v>
      </c>
      <c r="B48" s="8">
        <v>8597</v>
      </c>
      <c r="C48" s="12">
        <v>14033467</v>
      </c>
      <c r="D48" s="13" t="s">
        <v>122</v>
      </c>
      <c r="E48" s="12">
        <v>4672377</v>
      </c>
      <c r="F48" s="15">
        <f t="shared" si="4"/>
        <v>0.33294530852568366</v>
      </c>
      <c r="G48" s="12" t="s">
        <v>124</v>
      </c>
      <c r="H48" s="12">
        <v>4241519</v>
      </c>
      <c r="I48" s="15">
        <f t="shared" si="5"/>
        <v>0.30224313065331609</v>
      </c>
      <c r="J48" s="12" t="s">
        <v>58</v>
      </c>
      <c r="K48" s="12">
        <v>2213335</v>
      </c>
      <c r="L48" s="15">
        <f t="shared" si="6"/>
        <v>0.15771833147147457</v>
      </c>
      <c r="M48" s="12">
        <v>1240593</v>
      </c>
      <c r="N48" s="18">
        <f t="shared" si="7"/>
        <v>8.8402459634529376E-2</v>
      </c>
    </row>
    <row r="49" spans="1:14" ht="15" x14ac:dyDescent="0.25">
      <c r="A49" s="6" t="s">
        <v>118</v>
      </c>
      <c r="B49" s="8">
        <v>1428</v>
      </c>
      <c r="C49" s="12">
        <v>607255.42000000004</v>
      </c>
      <c r="D49" s="13" t="s">
        <v>124</v>
      </c>
      <c r="E49" s="12">
        <v>396793.64</v>
      </c>
      <c r="F49" s="15">
        <f t="shared" si="4"/>
        <v>0.65342132310651091</v>
      </c>
      <c r="G49" s="12" t="s">
        <v>153</v>
      </c>
      <c r="H49" s="12">
        <v>77931.320000000007</v>
      </c>
      <c r="I49" s="15">
        <f t="shared" si="5"/>
        <v>0.12833367547382285</v>
      </c>
      <c r="J49" s="12" t="s">
        <v>154</v>
      </c>
      <c r="K49" s="12">
        <v>65796.12</v>
      </c>
      <c r="L49" s="15">
        <f t="shared" si="6"/>
        <v>0.10834999216639349</v>
      </c>
      <c r="M49" s="19"/>
      <c r="N49" s="18">
        <f t="shared" si="7"/>
        <v>0</v>
      </c>
    </row>
    <row r="50" spans="1:14" ht="15" x14ac:dyDescent="0.25">
      <c r="A50" s="6" t="s">
        <v>120</v>
      </c>
      <c r="B50" s="8">
        <v>133</v>
      </c>
      <c r="C50" s="12">
        <v>55061.82</v>
      </c>
      <c r="D50" s="13" t="s">
        <v>44</v>
      </c>
      <c r="E50" s="12">
        <v>11632.18</v>
      </c>
      <c r="F50" s="15">
        <f t="shared" si="4"/>
        <v>0.21125672925449976</v>
      </c>
      <c r="G50" s="12" t="s">
        <v>157</v>
      </c>
      <c r="H50" s="12">
        <v>11416</v>
      </c>
      <c r="I50" s="15">
        <f t="shared" si="5"/>
        <v>0.20733059677286367</v>
      </c>
      <c r="J50" s="12" t="s">
        <v>158</v>
      </c>
      <c r="K50" s="12">
        <v>10092</v>
      </c>
      <c r="L50" s="15">
        <f t="shared" si="6"/>
        <v>0.18328489686683078</v>
      </c>
      <c r="M50" s="12">
        <v>11632.18</v>
      </c>
      <c r="N50" s="18">
        <f t="shared" si="7"/>
        <v>0.21125672925449976</v>
      </c>
    </row>
    <row r="51" spans="1:14" ht="15" x14ac:dyDescent="0.25">
      <c r="A51" s="6" t="s">
        <v>121</v>
      </c>
      <c r="B51" s="8">
        <v>18229</v>
      </c>
      <c r="C51" s="12">
        <v>18027310</v>
      </c>
      <c r="D51" s="13" t="s">
        <v>62</v>
      </c>
      <c r="E51" s="12">
        <v>6925081</v>
      </c>
      <c r="F51" s="15">
        <f t="shared" si="4"/>
        <v>0.38414389057491105</v>
      </c>
      <c r="G51" s="12" t="s">
        <v>124</v>
      </c>
      <c r="H51" s="12">
        <v>3182223</v>
      </c>
      <c r="I51" s="15">
        <f t="shared" si="5"/>
        <v>0.17652234304507994</v>
      </c>
      <c r="J51" s="12" t="s">
        <v>38</v>
      </c>
      <c r="K51" s="12">
        <v>2735986</v>
      </c>
      <c r="L51" s="15">
        <f t="shared" si="6"/>
        <v>0.15176895499106632</v>
      </c>
      <c r="M51" s="12">
        <v>1491612</v>
      </c>
      <c r="N51" s="18">
        <f t="shared" si="7"/>
        <v>8.2741795642278293E-2</v>
      </c>
    </row>
    <row r="52" spans="1:14" ht="15" x14ac:dyDescent="0.25">
      <c r="A52" s="6" t="s">
        <v>123</v>
      </c>
      <c r="B52" s="8">
        <v>7945</v>
      </c>
      <c r="C52" s="12">
        <v>15401629</v>
      </c>
      <c r="D52" s="13" t="s">
        <v>52</v>
      </c>
      <c r="E52" s="12">
        <v>5989491</v>
      </c>
      <c r="F52" s="15">
        <f t="shared" si="4"/>
        <v>0.38888685086493124</v>
      </c>
      <c r="G52" s="12" t="s">
        <v>62</v>
      </c>
      <c r="H52" s="12">
        <v>2479295</v>
      </c>
      <c r="I52" s="15">
        <f t="shared" si="5"/>
        <v>0.16097615388605971</v>
      </c>
      <c r="J52" s="12" t="s">
        <v>58</v>
      </c>
      <c r="K52" s="12">
        <v>2054217</v>
      </c>
      <c r="L52" s="15">
        <f t="shared" si="6"/>
        <v>0.13337660581228128</v>
      </c>
      <c r="M52" s="12">
        <v>1827212</v>
      </c>
      <c r="N52" s="18">
        <f t="shared" si="7"/>
        <v>0.11863758047931164</v>
      </c>
    </row>
    <row r="53" spans="1:14" ht="15" x14ac:dyDescent="0.25">
      <c r="A53" s="6" t="s">
        <v>126</v>
      </c>
      <c r="B53" s="8">
        <v>2191</v>
      </c>
      <c r="C53" s="12">
        <v>541980.68000000005</v>
      </c>
      <c r="D53" s="13" t="s">
        <v>158</v>
      </c>
      <c r="E53" s="12">
        <v>315011</v>
      </c>
      <c r="F53" s="15">
        <f t="shared" si="4"/>
        <v>0.58122182510269549</v>
      </c>
      <c r="G53" s="12" t="s">
        <v>44</v>
      </c>
      <c r="H53" s="12">
        <v>121071.03</v>
      </c>
      <c r="I53" s="15">
        <f t="shared" si="5"/>
        <v>0.22338624690459444</v>
      </c>
      <c r="J53" s="12" t="s">
        <v>164</v>
      </c>
      <c r="K53" s="12">
        <v>56192.4</v>
      </c>
      <c r="L53" s="15">
        <f t="shared" si="6"/>
        <v>0.10367971050185773</v>
      </c>
      <c r="M53" s="12">
        <v>121071.03</v>
      </c>
      <c r="N53" s="18">
        <f t="shared" si="7"/>
        <v>0.22338624690459444</v>
      </c>
    </row>
    <row r="54" spans="1:14" ht="15" x14ac:dyDescent="0.25">
      <c r="A54" s="6" t="s">
        <v>128</v>
      </c>
      <c r="B54" s="8">
        <v>27389</v>
      </c>
      <c r="C54" s="12">
        <v>44094801</v>
      </c>
      <c r="D54" s="13" t="s">
        <v>58</v>
      </c>
      <c r="E54" s="12">
        <v>14448697</v>
      </c>
      <c r="F54" s="15">
        <f t="shared" si="4"/>
        <v>0.32767348241349359</v>
      </c>
      <c r="G54" s="12" t="s">
        <v>158</v>
      </c>
      <c r="H54" s="12">
        <v>10143534</v>
      </c>
      <c r="I54" s="15">
        <f t="shared" si="5"/>
        <v>0.23003922843420929</v>
      </c>
      <c r="J54" s="12" t="s">
        <v>62</v>
      </c>
      <c r="K54" s="12">
        <v>3437310</v>
      </c>
      <c r="L54" s="15">
        <f t="shared" si="6"/>
        <v>7.7952727352142939E-2</v>
      </c>
      <c r="M54" s="12">
        <v>1785619</v>
      </c>
      <c r="N54" s="18">
        <f t="shared" si="7"/>
        <v>4.0495000759840145E-2</v>
      </c>
    </row>
    <row r="55" spans="1:14" ht="15" x14ac:dyDescent="0.25">
      <c r="A55" s="6" t="s">
        <v>130</v>
      </c>
      <c r="B55" s="8">
        <v>2431</v>
      </c>
      <c r="C55" s="12">
        <v>2812992</v>
      </c>
      <c r="D55" s="13" t="s">
        <v>58</v>
      </c>
      <c r="E55" s="12">
        <v>1024569</v>
      </c>
      <c r="F55" s="15">
        <f t="shared" si="4"/>
        <v>0.36422748447204967</v>
      </c>
      <c r="G55" s="12" t="s">
        <v>36</v>
      </c>
      <c r="H55" s="12">
        <v>665869</v>
      </c>
      <c r="I55" s="15">
        <f t="shared" si="5"/>
        <v>0.23671201340067799</v>
      </c>
      <c r="J55" s="12" t="s">
        <v>62</v>
      </c>
      <c r="K55" s="12">
        <v>431636</v>
      </c>
      <c r="L55" s="15">
        <f t="shared" si="6"/>
        <v>0.15344373535367326</v>
      </c>
      <c r="M55" s="12">
        <v>419341</v>
      </c>
      <c r="N55" s="18">
        <f t="shared" si="7"/>
        <v>0.14907294439514937</v>
      </c>
    </row>
    <row r="56" spans="1:14" ht="15" x14ac:dyDescent="0.25">
      <c r="A56" s="6" t="s">
        <v>131</v>
      </c>
      <c r="B56" s="8">
        <v>4978</v>
      </c>
      <c r="C56" s="12">
        <v>4430776</v>
      </c>
      <c r="D56" s="13" t="s">
        <v>52</v>
      </c>
      <c r="E56" s="12">
        <v>2307569</v>
      </c>
      <c r="F56" s="15">
        <f t="shared" si="4"/>
        <v>0.52080470779836308</v>
      </c>
      <c r="G56" s="12" t="s">
        <v>44</v>
      </c>
      <c r="H56" s="12">
        <v>508979</v>
      </c>
      <c r="I56" s="15">
        <f t="shared" si="5"/>
        <v>0.11487355713762104</v>
      </c>
      <c r="J56" s="12" t="s">
        <v>169</v>
      </c>
      <c r="K56" s="12">
        <v>415258</v>
      </c>
      <c r="L56" s="15">
        <f t="shared" si="6"/>
        <v>9.3721280425821576E-2</v>
      </c>
      <c r="M56" s="12">
        <v>508979</v>
      </c>
      <c r="N56" s="18">
        <f t="shared" si="7"/>
        <v>0.11487355713762104</v>
      </c>
    </row>
    <row r="57" spans="1:14" ht="15" x14ac:dyDescent="0.25">
      <c r="A57" s="6" t="s">
        <v>133</v>
      </c>
      <c r="B57" s="8">
        <v>4193</v>
      </c>
      <c r="C57" s="12">
        <v>3929316</v>
      </c>
      <c r="D57" s="13" t="s">
        <v>36</v>
      </c>
      <c r="E57" s="12">
        <v>834544</v>
      </c>
      <c r="F57" s="15">
        <f t="shared" si="4"/>
        <v>0.21238912828594086</v>
      </c>
      <c r="G57" s="12" t="s">
        <v>44</v>
      </c>
      <c r="H57" s="12">
        <v>826152</v>
      </c>
      <c r="I57" s="15">
        <f t="shared" si="5"/>
        <v>0.21025338761250051</v>
      </c>
      <c r="J57" s="12" t="s">
        <v>58</v>
      </c>
      <c r="K57" s="12">
        <v>791653</v>
      </c>
      <c r="L57" s="15">
        <f t="shared" si="6"/>
        <v>0.20147348800656401</v>
      </c>
      <c r="M57" s="12">
        <v>826152</v>
      </c>
      <c r="N57" s="18">
        <f t="shared" si="7"/>
        <v>0.21025338761250051</v>
      </c>
    </row>
    <row r="58" spans="1:14" ht="15" x14ac:dyDescent="0.25">
      <c r="A58" s="6" t="s">
        <v>135</v>
      </c>
      <c r="B58" s="8">
        <v>962</v>
      </c>
      <c r="C58" s="12">
        <v>261944</v>
      </c>
      <c r="D58" s="13" t="s">
        <v>171</v>
      </c>
      <c r="E58" s="12">
        <v>94074</v>
      </c>
      <c r="F58" s="15">
        <f t="shared" si="4"/>
        <v>0.35913783098677582</v>
      </c>
      <c r="G58" s="12" t="s">
        <v>173</v>
      </c>
      <c r="H58" s="12">
        <v>90479</v>
      </c>
      <c r="I58" s="15">
        <f t="shared" si="5"/>
        <v>0.34541352350120635</v>
      </c>
      <c r="J58" s="12" t="s">
        <v>104</v>
      </c>
      <c r="K58" s="12">
        <v>59791</v>
      </c>
      <c r="L58" s="15">
        <f t="shared" si="6"/>
        <v>0.22825871178572518</v>
      </c>
      <c r="M58" s="12">
        <v>59791</v>
      </c>
      <c r="N58" s="18">
        <f t="shared" si="7"/>
        <v>0.22825871178572518</v>
      </c>
    </row>
    <row r="59" spans="1:14" ht="15" x14ac:dyDescent="0.25">
      <c r="A59" s="6" t="s">
        <v>136</v>
      </c>
      <c r="B59" s="8">
        <v>1382</v>
      </c>
      <c r="C59" s="12">
        <v>705632</v>
      </c>
      <c r="D59" s="13" t="s">
        <v>175</v>
      </c>
      <c r="E59" s="12">
        <v>230010</v>
      </c>
      <c r="F59" s="15">
        <f t="shared" si="4"/>
        <v>0.325963108249059</v>
      </c>
      <c r="G59" s="12" t="s">
        <v>44</v>
      </c>
      <c r="H59" s="12">
        <v>156824</v>
      </c>
      <c r="I59" s="15">
        <f t="shared" si="5"/>
        <v>0.22224615663688721</v>
      </c>
      <c r="J59" s="12" t="s">
        <v>177</v>
      </c>
      <c r="K59" s="12">
        <v>140032</v>
      </c>
      <c r="L59" s="15">
        <f t="shared" si="6"/>
        <v>0.19844904992970841</v>
      </c>
      <c r="M59" s="12">
        <v>156824</v>
      </c>
      <c r="N59" s="18">
        <f t="shared" si="7"/>
        <v>0.22224615663688721</v>
      </c>
    </row>
    <row r="60" spans="1:14" ht="15" x14ac:dyDescent="0.25">
      <c r="A60" s="6" t="s">
        <v>138</v>
      </c>
      <c r="B60" s="8">
        <v>7870</v>
      </c>
      <c r="C60" s="12">
        <v>12590894</v>
      </c>
      <c r="D60" s="13" t="s">
        <v>52</v>
      </c>
      <c r="E60" s="12">
        <v>4927998</v>
      </c>
      <c r="F60" s="15">
        <f t="shared" si="4"/>
        <v>0.39139381206767365</v>
      </c>
      <c r="G60" s="12" t="s">
        <v>58</v>
      </c>
      <c r="H60" s="12">
        <v>3025830</v>
      </c>
      <c r="I60" s="15">
        <f t="shared" si="5"/>
        <v>0.24031891619451326</v>
      </c>
      <c r="J60" s="12" t="s">
        <v>104</v>
      </c>
      <c r="K60" s="12">
        <v>1534933</v>
      </c>
      <c r="L60" s="15">
        <f t="shared" si="6"/>
        <v>0.12190818221486099</v>
      </c>
      <c r="M60" s="12">
        <v>1534933</v>
      </c>
      <c r="N60" s="18">
        <f t="shared" si="7"/>
        <v>0.12190818221486099</v>
      </c>
    </row>
    <row r="61" spans="1:14" ht="15" x14ac:dyDescent="0.25">
      <c r="A61" s="6" t="s">
        <v>139</v>
      </c>
      <c r="B61" s="8">
        <v>15959</v>
      </c>
      <c r="C61" s="12">
        <v>10573665</v>
      </c>
      <c r="D61" s="13" t="s">
        <v>179</v>
      </c>
      <c r="E61" s="12">
        <v>4243139</v>
      </c>
      <c r="F61" s="15">
        <f t="shared" si="4"/>
        <v>0.40129311832746734</v>
      </c>
      <c r="G61" s="12" t="s">
        <v>54</v>
      </c>
      <c r="H61" s="12">
        <v>1668188</v>
      </c>
      <c r="I61" s="15">
        <f t="shared" si="5"/>
        <v>0.15776819106714654</v>
      </c>
      <c r="J61" s="12" t="s">
        <v>58</v>
      </c>
      <c r="K61" s="12">
        <v>1235436</v>
      </c>
      <c r="L61" s="15">
        <f t="shared" si="6"/>
        <v>0.1168408494121953</v>
      </c>
      <c r="M61" s="12">
        <v>1668188</v>
      </c>
      <c r="N61" s="18">
        <f t="shared" si="7"/>
        <v>0.15776819106714654</v>
      </c>
    </row>
    <row r="62" spans="1:14" ht="15" x14ac:dyDescent="0.25">
      <c r="A62" s="6" t="s">
        <v>143</v>
      </c>
      <c r="B62" s="8">
        <v>7161</v>
      </c>
      <c r="C62" s="12">
        <v>4898399</v>
      </c>
      <c r="D62" s="13" t="s">
        <v>52</v>
      </c>
      <c r="E62" s="12">
        <v>1650792</v>
      </c>
      <c r="F62" s="15">
        <f t="shared" si="4"/>
        <v>0.33700643822604082</v>
      </c>
      <c r="G62" s="12" t="s">
        <v>182</v>
      </c>
      <c r="H62" s="12">
        <v>878896</v>
      </c>
      <c r="I62" s="15">
        <f t="shared" si="5"/>
        <v>0.17942515503534931</v>
      </c>
      <c r="J62" s="12" t="s">
        <v>58</v>
      </c>
      <c r="K62" s="12">
        <v>741729</v>
      </c>
      <c r="L62" s="15">
        <f t="shared" si="6"/>
        <v>0.15142274036884296</v>
      </c>
      <c r="M62" s="12">
        <v>579454</v>
      </c>
      <c r="N62" s="18">
        <f t="shared" si="7"/>
        <v>0.11829456930723692</v>
      </c>
    </row>
    <row r="63" spans="1:14" ht="15" x14ac:dyDescent="0.25">
      <c r="A63" s="6" t="s">
        <v>145</v>
      </c>
      <c r="B63" s="8">
        <v>3312</v>
      </c>
      <c r="C63" s="12">
        <v>2580186</v>
      </c>
      <c r="D63" s="13" t="s">
        <v>127</v>
      </c>
      <c r="E63" s="12">
        <v>1072561</v>
      </c>
      <c r="F63" s="15">
        <f t="shared" si="4"/>
        <v>0.41569134938333901</v>
      </c>
      <c r="G63" s="12" t="s">
        <v>38</v>
      </c>
      <c r="H63" s="12">
        <v>721051</v>
      </c>
      <c r="I63" s="15">
        <f t="shared" si="5"/>
        <v>0.27945698488403548</v>
      </c>
      <c r="J63" s="12" t="s">
        <v>186</v>
      </c>
      <c r="K63" s="12">
        <v>281537</v>
      </c>
      <c r="L63" s="15">
        <f t="shared" si="6"/>
        <v>0.10911500178669289</v>
      </c>
      <c r="M63" s="12">
        <v>176449</v>
      </c>
      <c r="N63" s="18">
        <f t="shared" si="7"/>
        <v>6.8386155106647348E-2</v>
      </c>
    </row>
    <row r="64" spans="1:14" ht="15" x14ac:dyDescent="0.25">
      <c r="A64" s="6" t="s">
        <v>146</v>
      </c>
      <c r="B64" s="8">
        <v>923</v>
      </c>
      <c r="C64" s="12">
        <v>505456</v>
      </c>
      <c r="D64" s="13" t="s">
        <v>44</v>
      </c>
      <c r="E64" s="12">
        <v>152370</v>
      </c>
      <c r="F64" s="15">
        <f t="shared" si="4"/>
        <v>0.30145057136526227</v>
      </c>
      <c r="G64" s="12" t="s">
        <v>62</v>
      </c>
      <c r="H64" s="12">
        <v>123903</v>
      </c>
      <c r="I64" s="15">
        <f t="shared" si="5"/>
        <v>0.24513112911905288</v>
      </c>
      <c r="J64" s="12" t="s">
        <v>38</v>
      </c>
      <c r="K64" s="12">
        <v>116355</v>
      </c>
      <c r="L64" s="15">
        <f t="shared" si="6"/>
        <v>0.2301980785666804</v>
      </c>
      <c r="M64" s="12">
        <v>152370</v>
      </c>
      <c r="N64" s="18">
        <f t="shared" si="7"/>
        <v>0.30145057136526227</v>
      </c>
    </row>
    <row r="65" spans="1:14" ht="15" x14ac:dyDescent="0.25">
      <c r="A65" s="6" t="s">
        <v>148</v>
      </c>
      <c r="B65" s="8">
        <v>461</v>
      </c>
      <c r="C65" s="12">
        <v>214877</v>
      </c>
      <c r="D65" s="13" t="s">
        <v>36</v>
      </c>
      <c r="E65" s="12">
        <v>67471</v>
      </c>
      <c r="F65" s="15">
        <f t="shared" si="4"/>
        <v>0.31399824085407002</v>
      </c>
      <c r="G65" s="12" t="s">
        <v>192</v>
      </c>
      <c r="H65" s="12">
        <v>53761</v>
      </c>
      <c r="I65" s="15">
        <f t="shared" si="5"/>
        <v>0.25019429720258568</v>
      </c>
      <c r="J65" s="12" t="s">
        <v>104</v>
      </c>
      <c r="K65" s="12">
        <v>46813</v>
      </c>
      <c r="L65" s="15">
        <f t="shared" si="6"/>
        <v>0.21785951963216166</v>
      </c>
      <c r="M65" s="12">
        <v>46813</v>
      </c>
      <c r="N65" s="18">
        <f t="shared" si="7"/>
        <v>0.21785951963216166</v>
      </c>
    </row>
    <row r="66" spans="1:14" ht="15" x14ac:dyDescent="0.25">
      <c r="A66" s="6" t="s">
        <v>150</v>
      </c>
      <c r="B66" s="8">
        <v>3419</v>
      </c>
      <c r="C66" s="12">
        <v>1790922</v>
      </c>
      <c r="D66" s="13" t="s">
        <v>36</v>
      </c>
      <c r="E66" s="12">
        <v>892908</v>
      </c>
      <c r="F66" s="15">
        <f t="shared" si="4"/>
        <v>0.49857447728041759</v>
      </c>
      <c r="G66" s="12" t="s">
        <v>44</v>
      </c>
      <c r="H66" s="12">
        <v>468916</v>
      </c>
      <c r="I66" s="15">
        <f t="shared" si="5"/>
        <v>0.26182938173745146</v>
      </c>
      <c r="J66" s="12" t="s">
        <v>194</v>
      </c>
      <c r="K66" s="12">
        <v>178228</v>
      </c>
      <c r="L66" s="15">
        <f t="shared" si="6"/>
        <v>9.9517455254891057E-2</v>
      </c>
      <c r="M66" s="12">
        <v>468916</v>
      </c>
      <c r="N66" s="18">
        <f t="shared" si="7"/>
        <v>0.26182938173745146</v>
      </c>
    </row>
    <row r="67" spans="1:14" ht="15" x14ac:dyDescent="0.25">
      <c r="A67" s="6" t="s">
        <v>151</v>
      </c>
      <c r="B67" s="8">
        <v>8481</v>
      </c>
      <c r="C67" s="12">
        <v>22832804</v>
      </c>
      <c r="D67" s="13" t="s">
        <v>52</v>
      </c>
      <c r="E67" s="12">
        <v>7371076</v>
      </c>
      <c r="F67" s="15">
        <f t="shared" si="4"/>
        <v>0.32282833067721334</v>
      </c>
      <c r="G67" s="12" t="s">
        <v>62</v>
      </c>
      <c r="H67" s="12">
        <v>4544920</v>
      </c>
      <c r="I67" s="15">
        <f t="shared" si="5"/>
        <v>0.19905220576500371</v>
      </c>
      <c r="J67" s="12" t="s">
        <v>54</v>
      </c>
      <c r="K67" s="12">
        <v>3697292</v>
      </c>
      <c r="L67" s="15">
        <f t="shared" si="6"/>
        <v>0.16192895099524351</v>
      </c>
      <c r="M67" s="12">
        <v>3697292</v>
      </c>
      <c r="N67" s="18">
        <f t="shared" si="7"/>
        <v>0.16192895099524351</v>
      </c>
    </row>
    <row r="68" spans="1:14" ht="15" x14ac:dyDescent="0.25">
      <c r="A68" s="6" t="s">
        <v>152</v>
      </c>
      <c r="B68" s="8">
        <v>2835</v>
      </c>
      <c r="C68" s="12">
        <v>1134532</v>
      </c>
      <c r="D68" s="13" t="s">
        <v>36</v>
      </c>
      <c r="E68" s="12">
        <v>633550</v>
      </c>
      <c r="F68" s="15">
        <f t="shared" si="4"/>
        <v>0.55842409028568607</v>
      </c>
      <c r="G68" s="12" t="s">
        <v>44</v>
      </c>
      <c r="H68" s="12">
        <v>225530</v>
      </c>
      <c r="I68" s="15">
        <f t="shared" si="5"/>
        <v>0.1987868125359179</v>
      </c>
      <c r="J68" s="12" t="s">
        <v>38</v>
      </c>
      <c r="K68" s="12">
        <v>120789</v>
      </c>
      <c r="L68" s="15">
        <f t="shared" si="6"/>
        <v>0.10646592603822545</v>
      </c>
      <c r="M68" s="12">
        <v>225530</v>
      </c>
      <c r="N68" s="18">
        <f t="shared" si="7"/>
        <v>0.1987868125359179</v>
      </c>
    </row>
    <row r="69" spans="1:14" ht="15" x14ac:dyDescent="0.25">
      <c r="A69" s="6" t="s">
        <v>155</v>
      </c>
      <c r="B69" s="8">
        <v>4646</v>
      </c>
      <c r="C69" s="12">
        <v>5514488</v>
      </c>
      <c r="D69" s="13" t="s">
        <v>198</v>
      </c>
      <c r="E69" s="12">
        <v>1112923</v>
      </c>
      <c r="F69" s="15">
        <f t="shared" si="4"/>
        <v>0.20181801102840372</v>
      </c>
      <c r="G69" s="12" t="s">
        <v>58</v>
      </c>
      <c r="H69" s="12">
        <v>1059894</v>
      </c>
      <c r="I69" s="15">
        <f t="shared" si="5"/>
        <v>0.19220170576126017</v>
      </c>
      <c r="J69" s="12" t="s">
        <v>124</v>
      </c>
      <c r="K69" s="12">
        <v>920900</v>
      </c>
      <c r="L69" s="15">
        <f t="shared" si="6"/>
        <v>0.16699646458565148</v>
      </c>
      <c r="M69" s="12">
        <v>735528</v>
      </c>
      <c r="N69" s="18">
        <f t="shared" si="7"/>
        <v>0.13338101379493436</v>
      </c>
    </row>
    <row r="70" spans="1:14" ht="15" x14ac:dyDescent="0.25">
      <c r="A70" s="6" t="s">
        <v>156</v>
      </c>
      <c r="B70" s="8">
        <v>12940</v>
      </c>
      <c r="C70" s="12">
        <v>15967634</v>
      </c>
      <c r="D70" s="13" t="s">
        <v>36</v>
      </c>
      <c r="E70" s="12">
        <v>4406169</v>
      </c>
      <c r="F70" s="15">
        <f t="shared" si="4"/>
        <v>0.27594376223803729</v>
      </c>
      <c r="G70" s="12" t="s">
        <v>200</v>
      </c>
      <c r="H70" s="12">
        <v>4228905</v>
      </c>
      <c r="I70" s="15">
        <f t="shared" si="5"/>
        <v>0.26484230537849252</v>
      </c>
      <c r="J70" s="12" t="s">
        <v>44</v>
      </c>
      <c r="K70" s="12">
        <v>2063713</v>
      </c>
      <c r="L70" s="15">
        <f t="shared" si="6"/>
        <v>0.12924350595711301</v>
      </c>
      <c r="M70" s="12">
        <v>2063713</v>
      </c>
      <c r="N70" s="18">
        <f t="shared" si="7"/>
        <v>0.12924350595711301</v>
      </c>
    </row>
    <row r="71" spans="1:14" ht="15" x14ac:dyDescent="0.25">
      <c r="A71" s="6" t="s">
        <v>159</v>
      </c>
      <c r="B71" s="8">
        <v>6464</v>
      </c>
      <c r="C71" s="12">
        <v>5302574</v>
      </c>
      <c r="D71" s="13" t="s">
        <v>52</v>
      </c>
      <c r="E71" s="12">
        <v>1529677</v>
      </c>
      <c r="F71" s="15">
        <f t="shared" si="4"/>
        <v>0.28847819945558517</v>
      </c>
      <c r="G71" s="12" t="s">
        <v>54</v>
      </c>
      <c r="H71" s="12">
        <v>1344821</v>
      </c>
      <c r="I71" s="15">
        <f t="shared" si="5"/>
        <v>0.2536166397677807</v>
      </c>
      <c r="J71" s="12" t="s">
        <v>38</v>
      </c>
      <c r="K71" s="12">
        <v>1061889</v>
      </c>
      <c r="L71" s="15">
        <f t="shared" si="6"/>
        <v>0.2002591571565055</v>
      </c>
      <c r="M71" s="12">
        <v>1344821</v>
      </c>
      <c r="N71" s="18">
        <f t="shared" si="7"/>
        <v>0.2536166397677807</v>
      </c>
    </row>
    <row r="72" spans="1:14" ht="15" x14ac:dyDescent="0.25">
      <c r="A72" s="6" t="s">
        <v>160</v>
      </c>
      <c r="B72" s="8">
        <v>315685</v>
      </c>
      <c r="C72" s="12">
        <v>858553000</v>
      </c>
      <c r="D72" s="13" t="s">
        <v>36</v>
      </c>
      <c r="E72" s="12">
        <v>183337000</v>
      </c>
      <c r="F72" s="15">
        <f t="shared" si="4"/>
        <v>0.21354185472533438</v>
      </c>
      <c r="G72" s="12" t="s">
        <v>62</v>
      </c>
      <c r="H72" s="12">
        <v>111845000</v>
      </c>
      <c r="I72" s="15">
        <f t="shared" si="5"/>
        <v>0.13027151497927328</v>
      </c>
      <c r="J72" s="12" t="s">
        <v>201</v>
      </c>
      <c r="K72" s="12">
        <v>82459000</v>
      </c>
      <c r="L72" s="15">
        <f t="shared" si="6"/>
        <v>9.6044158019365139E-2</v>
      </c>
      <c r="M72" s="12">
        <v>59708000</v>
      </c>
      <c r="N72" s="18">
        <f t="shared" si="7"/>
        <v>6.9544920348539929E-2</v>
      </c>
    </row>
    <row r="73" spans="1:14" ht="15" x14ac:dyDescent="0.25">
      <c r="A73" s="6" t="s">
        <v>161</v>
      </c>
      <c r="B73" s="8">
        <v>6202</v>
      </c>
      <c r="C73" s="12">
        <v>9145744</v>
      </c>
      <c r="D73" s="13" t="s">
        <v>202</v>
      </c>
      <c r="E73" s="12">
        <v>2250372</v>
      </c>
      <c r="F73" s="15">
        <f t="shared" si="4"/>
        <v>0.24605674508274011</v>
      </c>
      <c r="G73" s="12" t="s">
        <v>52</v>
      </c>
      <c r="H73" s="12">
        <v>2158905</v>
      </c>
      <c r="I73" s="15">
        <f t="shared" si="5"/>
        <v>0.23605569978779201</v>
      </c>
      <c r="J73" s="12" t="s">
        <v>203</v>
      </c>
      <c r="K73" s="12">
        <v>1824366</v>
      </c>
      <c r="L73" s="15">
        <f t="shared" si="6"/>
        <v>0.19947704637260785</v>
      </c>
      <c r="M73" s="12">
        <v>850390</v>
      </c>
      <c r="N73" s="18">
        <f t="shared" si="7"/>
        <v>9.2982047168606516E-2</v>
      </c>
    </row>
    <row r="74" spans="1:14" ht="15" x14ac:dyDescent="0.25">
      <c r="A74" s="6" t="s">
        <v>162</v>
      </c>
      <c r="B74" s="8">
        <v>1003362</v>
      </c>
      <c r="C74" s="12">
        <v>769831442</v>
      </c>
      <c r="D74" s="13" t="s">
        <v>52</v>
      </c>
      <c r="E74" s="12">
        <v>174700770</v>
      </c>
      <c r="F74" s="15">
        <f t="shared" si="4"/>
        <v>0.22693379416425549</v>
      </c>
      <c r="G74" s="12" t="s">
        <v>204</v>
      </c>
      <c r="H74" s="12">
        <v>138882852</v>
      </c>
      <c r="I74" s="15">
        <f t="shared" si="5"/>
        <v>0.18040683248684458</v>
      </c>
      <c r="J74" s="12" t="s">
        <v>58</v>
      </c>
      <c r="K74" s="12">
        <v>107435444</v>
      </c>
      <c r="L74" s="15">
        <f t="shared" si="6"/>
        <v>0.13955710060488799</v>
      </c>
      <c r="M74" s="12">
        <v>106186207</v>
      </c>
      <c r="N74" s="18">
        <f t="shared" si="7"/>
        <v>0.13793435966207263</v>
      </c>
    </row>
    <row r="75" spans="1:14" ht="15" x14ac:dyDescent="0.25">
      <c r="A75" s="6" t="s">
        <v>163</v>
      </c>
      <c r="B75" s="8">
        <v>8539</v>
      </c>
      <c r="C75" s="12">
        <v>10200069</v>
      </c>
      <c r="D75" s="13" t="s">
        <v>52</v>
      </c>
      <c r="E75" s="12">
        <v>2343637</v>
      </c>
      <c r="F75" s="15">
        <f t="shared" si="4"/>
        <v>0.22976677902865167</v>
      </c>
      <c r="G75" s="12" t="s">
        <v>205</v>
      </c>
      <c r="H75" s="12">
        <v>1904466</v>
      </c>
      <c r="I75" s="15">
        <f t="shared" si="5"/>
        <v>0.18671108989556837</v>
      </c>
      <c r="J75" s="12" t="s">
        <v>206</v>
      </c>
      <c r="K75" s="12">
        <v>1383272</v>
      </c>
      <c r="L75" s="15">
        <f t="shared" si="6"/>
        <v>0.13561398457206514</v>
      </c>
      <c r="M75" s="12">
        <v>485732</v>
      </c>
      <c r="N75" s="18">
        <f t="shared" si="7"/>
        <v>4.7620462175304891E-2</v>
      </c>
    </row>
    <row r="76" spans="1:14" ht="15" x14ac:dyDescent="0.25">
      <c r="A76" s="6" t="s">
        <v>165</v>
      </c>
      <c r="B76" s="13">
        <v>670</v>
      </c>
      <c r="C76" s="12">
        <v>182751.13</v>
      </c>
      <c r="D76" s="13" t="s">
        <v>207</v>
      </c>
      <c r="E76" s="12">
        <v>79404</v>
      </c>
      <c r="F76" s="15">
        <f t="shared" si="4"/>
        <v>0.4344925254360944</v>
      </c>
      <c r="G76" s="12" t="s">
        <v>36</v>
      </c>
      <c r="H76" s="12">
        <v>48965.06</v>
      </c>
      <c r="I76" s="15">
        <f t="shared" si="5"/>
        <v>0.26793300812968979</v>
      </c>
      <c r="J76" s="12" t="s">
        <v>104</v>
      </c>
      <c r="K76" s="12">
        <v>29648.69</v>
      </c>
      <c r="L76" s="15">
        <f t="shared" si="6"/>
        <v>0.16223533063790083</v>
      </c>
      <c r="M76" s="12">
        <v>29648.69</v>
      </c>
      <c r="N76" s="18">
        <f t="shared" si="7"/>
        <v>0.16223533063790083</v>
      </c>
    </row>
    <row r="77" spans="1:14" ht="15" x14ac:dyDescent="0.25">
      <c r="A77" s="6" t="s">
        <v>166</v>
      </c>
      <c r="B77" s="8">
        <v>11106</v>
      </c>
      <c r="C77" s="12">
        <v>13122930</v>
      </c>
      <c r="D77" s="13" t="s">
        <v>158</v>
      </c>
      <c r="E77" s="12">
        <v>3909570</v>
      </c>
      <c r="F77" s="15">
        <f t="shared" si="4"/>
        <v>0.29791898608009032</v>
      </c>
      <c r="G77" s="12" t="s">
        <v>208</v>
      </c>
      <c r="H77" s="12">
        <v>3693320</v>
      </c>
      <c r="I77" s="15">
        <f t="shared" si="5"/>
        <v>0.28144019666339759</v>
      </c>
      <c r="J77" s="12" t="s">
        <v>58</v>
      </c>
      <c r="K77" s="12">
        <v>2227852</v>
      </c>
      <c r="L77" s="15">
        <f t="shared" si="6"/>
        <v>0.16976787958177023</v>
      </c>
      <c r="M77" s="12">
        <v>1823463</v>
      </c>
      <c r="N77" s="18">
        <f t="shared" si="7"/>
        <v>0.13895242906881314</v>
      </c>
    </row>
    <row r="78" spans="1:14" ht="15" x14ac:dyDescent="0.25">
      <c r="A78" s="6" t="s">
        <v>167</v>
      </c>
      <c r="B78" s="8">
        <v>393</v>
      </c>
      <c r="C78" s="12">
        <v>989127</v>
      </c>
      <c r="D78" s="13" t="s">
        <v>44</v>
      </c>
      <c r="E78" s="12">
        <v>423271</v>
      </c>
      <c r="F78" s="15">
        <f t="shared" si="4"/>
        <v>0.42792381564753568</v>
      </c>
      <c r="G78" s="12" t="s">
        <v>209</v>
      </c>
      <c r="H78" s="12">
        <v>154281</v>
      </c>
      <c r="I78" s="15">
        <f t="shared" si="5"/>
        <v>0.15597693723859524</v>
      </c>
      <c r="J78" s="12" t="s">
        <v>137</v>
      </c>
      <c r="K78" s="12">
        <v>127510</v>
      </c>
      <c r="L78" s="15">
        <f t="shared" si="6"/>
        <v>0.12891165644047731</v>
      </c>
      <c r="M78" s="12">
        <v>423271</v>
      </c>
      <c r="N78" s="18">
        <f t="shared" si="7"/>
        <v>0.42792381564753568</v>
      </c>
    </row>
    <row r="79" spans="1:14" ht="15" x14ac:dyDescent="0.25">
      <c r="A79" s="6" t="s">
        <v>168</v>
      </c>
      <c r="B79" s="8">
        <v>35058</v>
      </c>
      <c r="C79" s="12">
        <v>33318517</v>
      </c>
      <c r="D79" s="13" t="s">
        <v>52</v>
      </c>
      <c r="E79" s="12">
        <v>12774937</v>
      </c>
      <c r="F79" s="15">
        <f t="shared" si="4"/>
        <v>0.3834185357049355</v>
      </c>
      <c r="G79" s="12" t="s">
        <v>54</v>
      </c>
      <c r="H79" s="12">
        <v>7974850</v>
      </c>
      <c r="I79" s="15">
        <f t="shared" si="5"/>
        <v>0.23935188952137335</v>
      </c>
      <c r="J79" s="12" t="s">
        <v>58</v>
      </c>
      <c r="K79" s="12">
        <v>4949191</v>
      </c>
      <c r="L79" s="15">
        <f t="shared" si="6"/>
        <v>0.14854175532482433</v>
      </c>
      <c r="M79" s="12">
        <v>7974850</v>
      </c>
      <c r="N79" s="18">
        <f t="shared" si="7"/>
        <v>0.23935188952137335</v>
      </c>
    </row>
    <row r="80" spans="1:14" ht="15" x14ac:dyDescent="0.25">
      <c r="A80" s="6" t="s">
        <v>170</v>
      </c>
      <c r="B80" s="8">
        <v>446</v>
      </c>
      <c r="C80" s="12">
        <v>162023.57</v>
      </c>
      <c r="D80" s="13" t="s">
        <v>158</v>
      </c>
      <c r="E80" s="12">
        <v>40383</v>
      </c>
      <c r="F80" s="15">
        <f t="shared" si="4"/>
        <v>0.24924151467592029</v>
      </c>
      <c r="G80" s="12" t="s">
        <v>210</v>
      </c>
      <c r="H80" s="12">
        <v>29844.86</v>
      </c>
      <c r="I80" s="15">
        <f t="shared" si="5"/>
        <v>0.18420073079490842</v>
      </c>
      <c r="J80" s="12" t="s">
        <v>211</v>
      </c>
      <c r="K80" s="12">
        <v>13678.93</v>
      </c>
      <c r="L80" s="15">
        <f t="shared" si="6"/>
        <v>8.4425556108904398E-2</v>
      </c>
      <c r="M80" s="12">
        <v>98384.38</v>
      </c>
      <c r="N80" s="18">
        <f t="shared" si="7"/>
        <v>0.6072226405084149</v>
      </c>
    </row>
    <row r="81" spans="1:14" ht="15" x14ac:dyDescent="0.25">
      <c r="A81" s="6" t="s">
        <v>172</v>
      </c>
      <c r="B81" s="8">
        <v>6974</v>
      </c>
      <c r="C81" s="12">
        <v>7886480.7000000002</v>
      </c>
      <c r="D81" s="13" t="s">
        <v>201</v>
      </c>
      <c r="E81" s="12">
        <v>3276510.64</v>
      </c>
      <c r="F81" s="15">
        <f t="shared" si="4"/>
        <v>0.41545915911516784</v>
      </c>
      <c r="G81" s="12" t="s">
        <v>62</v>
      </c>
      <c r="H81" s="12">
        <v>1454548.15</v>
      </c>
      <c r="I81" s="15">
        <f t="shared" si="5"/>
        <v>0.18443564440600227</v>
      </c>
      <c r="J81" s="12" t="s">
        <v>36</v>
      </c>
      <c r="K81" s="12">
        <v>1301096.96</v>
      </c>
      <c r="L81" s="15">
        <f t="shared" si="6"/>
        <v>0.16497814544832398</v>
      </c>
      <c r="M81" s="12">
        <v>860660.5</v>
      </c>
      <c r="N81" s="18">
        <f t="shared" si="7"/>
        <v>0.10913112359483743</v>
      </c>
    </row>
    <row r="82" spans="1:14" ht="15" x14ac:dyDescent="0.25">
      <c r="A82" s="6" t="s">
        <v>174</v>
      </c>
      <c r="B82" s="8">
        <v>1403</v>
      </c>
      <c r="C82" s="12">
        <v>1045517.43</v>
      </c>
      <c r="D82" s="13" t="s">
        <v>36</v>
      </c>
      <c r="E82" s="12">
        <v>462318.77</v>
      </c>
      <c r="F82" s="15">
        <f t="shared" si="4"/>
        <v>0.44219135591072833</v>
      </c>
      <c r="G82" s="12" t="s">
        <v>212</v>
      </c>
      <c r="H82" s="12">
        <v>293450.84000000003</v>
      </c>
      <c r="I82" s="15">
        <f t="shared" si="5"/>
        <v>0.28067522508926512</v>
      </c>
      <c r="J82" s="12" t="s">
        <v>213</v>
      </c>
      <c r="K82" s="12">
        <v>112571.73</v>
      </c>
      <c r="L82" s="15">
        <f t="shared" si="6"/>
        <v>0.10767083050925319</v>
      </c>
      <c r="M82" s="12">
        <v>293451</v>
      </c>
      <c r="N82" s="18">
        <f t="shared" si="7"/>
        <v>0.28067537812353832</v>
      </c>
    </row>
    <row r="83" spans="1:14" ht="15" x14ac:dyDescent="0.25">
      <c r="A83" s="6" t="s">
        <v>176</v>
      </c>
      <c r="B83" s="8">
        <v>1058</v>
      </c>
      <c r="C83" s="12">
        <v>415212</v>
      </c>
      <c r="D83" s="13" t="s">
        <v>44</v>
      </c>
      <c r="E83" s="12">
        <v>196403</v>
      </c>
      <c r="F83" s="15">
        <f t="shared" si="4"/>
        <v>0.47301860254520584</v>
      </c>
      <c r="G83" s="12" t="s">
        <v>47</v>
      </c>
      <c r="H83" s="12">
        <v>114038</v>
      </c>
      <c r="I83" s="15">
        <f t="shared" si="5"/>
        <v>0.27465005828347927</v>
      </c>
      <c r="J83" s="12" t="s">
        <v>214</v>
      </c>
      <c r="K83" s="12">
        <v>68827</v>
      </c>
      <c r="L83" s="15">
        <f t="shared" si="6"/>
        <v>0.16576351357860564</v>
      </c>
      <c r="M83" s="12">
        <v>196403</v>
      </c>
      <c r="N83" s="18">
        <f t="shared" si="7"/>
        <v>0.47301860254520584</v>
      </c>
    </row>
    <row r="84" spans="1:14" ht="15" x14ac:dyDescent="0.25">
      <c r="A84" s="6" t="s">
        <v>178</v>
      </c>
      <c r="B84" s="8">
        <v>1886</v>
      </c>
      <c r="C84" s="12">
        <v>4273330</v>
      </c>
      <c r="D84" s="13" t="s">
        <v>36</v>
      </c>
      <c r="E84" s="12">
        <v>2314461</v>
      </c>
      <c r="F84" s="15">
        <f t="shared" si="4"/>
        <v>0.54160596069107703</v>
      </c>
      <c r="G84" s="12" t="s">
        <v>205</v>
      </c>
      <c r="H84" s="12">
        <v>556996</v>
      </c>
      <c r="I84" s="15">
        <f t="shared" si="5"/>
        <v>0.13034237936223039</v>
      </c>
      <c r="J84" s="12" t="s">
        <v>38</v>
      </c>
      <c r="K84" s="12">
        <v>508387</v>
      </c>
      <c r="L84" s="15">
        <f t="shared" si="6"/>
        <v>0.11896740949095905</v>
      </c>
      <c r="M84" s="12">
        <v>472623</v>
      </c>
      <c r="N84" s="18">
        <f t="shared" si="7"/>
        <v>0.11059829219835585</v>
      </c>
    </row>
    <row r="85" spans="1:14" ht="15" x14ac:dyDescent="0.25">
      <c r="A85" s="6" t="s">
        <v>180</v>
      </c>
      <c r="B85" s="8">
        <v>278</v>
      </c>
      <c r="C85" s="12">
        <v>203874.88</v>
      </c>
      <c r="D85" s="13" t="s">
        <v>158</v>
      </c>
      <c r="E85" s="12">
        <v>87380.800000000003</v>
      </c>
      <c r="F85" s="15">
        <f t="shared" si="4"/>
        <v>0.42860012964814498</v>
      </c>
      <c r="G85" s="12" t="s">
        <v>215</v>
      </c>
      <c r="H85" s="12">
        <v>47016.15</v>
      </c>
      <c r="I85" s="15">
        <f t="shared" si="5"/>
        <v>0.23061276602590766</v>
      </c>
      <c r="J85" s="12" t="s">
        <v>44</v>
      </c>
      <c r="K85" s="12">
        <v>43778.22</v>
      </c>
      <c r="L85" s="15">
        <f t="shared" si="6"/>
        <v>0.21473081921617809</v>
      </c>
      <c r="M85" s="12">
        <v>43778.22</v>
      </c>
      <c r="N85" s="18">
        <f t="shared" si="7"/>
        <v>0.21473081921617809</v>
      </c>
    </row>
    <row r="86" spans="1:14" ht="15" x14ac:dyDescent="0.25">
      <c r="A86" s="6" t="s">
        <v>181</v>
      </c>
      <c r="B86" s="8">
        <v>1958</v>
      </c>
      <c r="C86" s="12">
        <v>3294426</v>
      </c>
      <c r="D86" s="13" t="s">
        <v>58</v>
      </c>
      <c r="E86" s="12">
        <v>1874631</v>
      </c>
      <c r="F86" s="15">
        <f t="shared" si="4"/>
        <v>0.56903114533457422</v>
      </c>
      <c r="G86" s="12" t="s">
        <v>36</v>
      </c>
      <c r="H86" s="12">
        <v>570221</v>
      </c>
      <c r="I86" s="15">
        <f t="shared" si="5"/>
        <v>0.17308660142920193</v>
      </c>
      <c r="J86" s="12" t="s">
        <v>44</v>
      </c>
      <c r="K86" s="12">
        <v>283069</v>
      </c>
      <c r="L86" s="15">
        <f t="shared" si="6"/>
        <v>8.5923617649933559E-2</v>
      </c>
      <c r="M86" s="12">
        <v>283069</v>
      </c>
      <c r="N86" s="18">
        <f t="shared" si="7"/>
        <v>8.5923617649933559E-2</v>
      </c>
    </row>
    <row r="87" spans="1:14" ht="15" x14ac:dyDescent="0.25">
      <c r="A87" s="6" t="s">
        <v>183</v>
      </c>
      <c r="B87" s="8">
        <v>23177</v>
      </c>
      <c r="C87" s="12">
        <v>21993202</v>
      </c>
      <c r="D87" s="13" t="s">
        <v>52</v>
      </c>
      <c r="E87" s="12">
        <v>8221349</v>
      </c>
      <c r="F87" s="15">
        <f t="shared" si="4"/>
        <v>0.37381319009392083</v>
      </c>
      <c r="G87" s="12" t="s">
        <v>54</v>
      </c>
      <c r="H87" s="12">
        <v>3041105</v>
      </c>
      <c r="I87" s="15">
        <f t="shared" si="5"/>
        <v>0.13827477235920446</v>
      </c>
      <c r="J87" s="12" t="s">
        <v>206</v>
      </c>
      <c r="K87" s="12">
        <v>3008499</v>
      </c>
      <c r="L87" s="15">
        <f t="shared" si="6"/>
        <v>0.13679222334246738</v>
      </c>
      <c r="M87" s="12">
        <v>3041105</v>
      </c>
      <c r="N87" s="18">
        <f t="shared" si="7"/>
        <v>0.13827477235920446</v>
      </c>
    </row>
    <row r="88" spans="1:14" ht="15" x14ac:dyDescent="0.25">
      <c r="A88" s="6" t="s">
        <v>184</v>
      </c>
      <c r="B88" s="8">
        <v>2323</v>
      </c>
      <c r="C88" s="12">
        <v>3029749.14</v>
      </c>
      <c r="D88" s="12" t="s">
        <v>185</v>
      </c>
      <c r="E88" s="12" t="s">
        <v>185</v>
      </c>
      <c r="F88" s="12" t="s">
        <v>185</v>
      </c>
      <c r="G88" s="12" t="s">
        <v>185</v>
      </c>
      <c r="H88" s="12" t="s">
        <v>185</v>
      </c>
      <c r="I88" s="12" t="s">
        <v>185</v>
      </c>
      <c r="J88" s="12" t="s">
        <v>185</v>
      </c>
      <c r="K88" s="12" t="s">
        <v>185</v>
      </c>
      <c r="L88" s="12" t="s">
        <v>185</v>
      </c>
      <c r="M88" s="12" t="s">
        <v>185</v>
      </c>
      <c r="N88" s="12" t="s">
        <v>185</v>
      </c>
    </row>
    <row r="89" spans="1:14" ht="15" x14ac:dyDescent="0.25">
      <c r="A89" s="6" t="s">
        <v>187</v>
      </c>
      <c r="B89" s="8">
        <v>279</v>
      </c>
      <c r="C89" s="12" t="s">
        <v>188</v>
      </c>
      <c r="D89" s="12" t="s">
        <v>188</v>
      </c>
      <c r="E89" s="12" t="s">
        <v>188</v>
      </c>
      <c r="F89" s="12" t="s">
        <v>188</v>
      </c>
      <c r="G89" s="12" t="s">
        <v>188</v>
      </c>
      <c r="H89" s="12" t="s">
        <v>188</v>
      </c>
      <c r="I89" s="12" t="s">
        <v>188</v>
      </c>
      <c r="J89" s="12" t="s">
        <v>188</v>
      </c>
      <c r="K89" s="12" t="s">
        <v>188</v>
      </c>
      <c r="L89" s="12" t="s">
        <v>188</v>
      </c>
      <c r="M89" s="12" t="s">
        <v>188</v>
      </c>
      <c r="N89" s="12" t="s">
        <v>188</v>
      </c>
    </row>
    <row r="90" spans="1:14" ht="15" x14ac:dyDescent="0.25">
      <c r="A90" s="6" t="s">
        <v>189</v>
      </c>
      <c r="B90" s="8">
        <v>477</v>
      </c>
      <c r="C90" s="12">
        <v>96934.56</v>
      </c>
      <c r="D90" s="13" t="s">
        <v>216</v>
      </c>
      <c r="E90" s="12">
        <v>36750.82</v>
      </c>
      <c r="F90" s="15">
        <f t="shared" ref="F90:F93" si="8">E90/C90</f>
        <v>0.37913020908126061</v>
      </c>
      <c r="G90" s="12" t="s">
        <v>217</v>
      </c>
      <c r="H90" s="12">
        <v>16304</v>
      </c>
      <c r="I90" s="15">
        <f t="shared" ref="I90:I93" si="9">H90/C90</f>
        <v>0.16819594580096098</v>
      </c>
      <c r="J90" s="12" t="s">
        <v>218</v>
      </c>
      <c r="K90" s="12">
        <v>14177</v>
      </c>
      <c r="L90" s="15">
        <f t="shared" ref="L90:L93" si="10">K90/C90</f>
        <v>0.14625330738593129</v>
      </c>
      <c r="M90" s="12">
        <v>31842.57</v>
      </c>
      <c r="N90" s="18">
        <f t="shared" ref="N90:N93" si="11">M90/C90</f>
        <v>0.32849553348155702</v>
      </c>
    </row>
    <row r="91" spans="1:14" ht="15" x14ac:dyDescent="0.25">
      <c r="A91" s="6" t="s">
        <v>190</v>
      </c>
      <c r="B91" s="8">
        <v>35899</v>
      </c>
      <c r="C91" s="12">
        <v>13973079</v>
      </c>
      <c r="D91" s="13" t="s">
        <v>58</v>
      </c>
      <c r="E91" s="12">
        <v>5460314</v>
      </c>
      <c r="F91" s="15">
        <f t="shared" si="8"/>
        <v>0.39077385878946225</v>
      </c>
      <c r="G91" s="12" t="s">
        <v>36</v>
      </c>
      <c r="H91" s="12">
        <v>3091368</v>
      </c>
      <c r="I91" s="15">
        <f t="shared" si="9"/>
        <v>0.22123742376322356</v>
      </c>
      <c r="J91" s="12" t="s">
        <v>38</v>
      </c>
      <c r="K91" s="12">
        <v>1749345</v>
      </c>
      <c r="L91" s="15">
        <f t="shared" si="10"/>
        <v>0.12519395331551478</v>
      </c>
      <c r="M91" s="12">
        <v>1125634</v>
      </c>
      <c r="N91" s="18">
        <f t="shared" si="11"/>
        <v>8.0557334571714656E-2</v>
      </c>
    </row>
    <row r="92" spans="1:14" ht="15" x14ac:dyDescent="0.25">
      <c r="A92" s="6" t="s">
        <v>191</v>
      </c>
      <c r="B92" s="8">
        <v>1540</v>
      </c>
      <c r="C92" s="12">
        <v>742340.29</v>
      </c>
      <c r="D92" s="13" t="s">
        <v>104</v>
      </c>
      <c r="E92" s="12">
        <v>323976.96000000002</v>
      </c>
      <c r="F92" s="15">
        <f t="shared" si="8"/>
        <v>0.43642648036791859</v>
      </c>
      <c r="G92" s="12" t="s">
        <v>52</v>
      </c>
      <c r="H92" s="12">
        <v>201507.71</v>
      </c>
      <c r="I92" s="15">
        <f t="shared" si="9"/>
        <v>0.27144924331131209</v>
      </c>
      <c r="J92" s="12" t="s">
        <v>219</v>
      </c>
      <c r="K92" s="12">
        <v>123081.09</v>
      </c>
      <c r="L92" s="15">
        <f t="shared" si="10"/>
        <v>0.16580144127701865</v>
      </c>
      <c r="M92" s="12">
        <v>323976.96000000002</v>
      </c>
      <c r="N92" s="18">
        <f t="shared" si="11"/>
        <v>0.43642648036791859</v>
      </c>
    </row>
    <row r="93" spans="1:14" ht="15" x14ac:dyDescent="0.25">
      <c r="A93" s="6" t="s">
        <v>193</v>
      </c>
      <c r="B93" s="8">
        <v>4072</v>
      </c>
      <c r="C93" s="12">
        <v>4659403.9000000004</v>
      </c>
      <c r="D93" s="13" t="s">
        <v>36</v>
      </c>
      <c r="E93" s="12">
        <v>1623680.28</v>
      </c>
      <c r="F93" s="15">
        <f t="shared" si="8"/>
        <v>0.34847382086794404</v>
      </c>
      <c r="G93" s="12" t="s">
        <v>58</v>
      </c>
      <c r="H93" s="12">
        <v>970704.64</v>
      </c>
      <c r="I93" s="15">
        <f t="shared" si="9"/>
        <v>0.20833236629260665</v>
      </c>
      <c r="J93" s="12" t="s">
        <v>44</v>
      </c>
      <c r="K93" s="12">
        <v>652127.74</v>
      </c>
      <c r="L93" s="15">
        <f t="shared" si="10"/>
        <v>0.1399594785075404</v>
      </c>
      <c r="M93" s="12">
        <v>652127.74</v>
      </c>
      <c r="N93" s="18">
        <f t="shared" si="11"/>
        <v>0.1399594785075404</v>
      </c>
    </row>
    <row r="94" spans="1:14" ht="15" x14ac:dyDescent="0.25">
      <c r="A94" s="34"/>
      <c r="B94" s="35"/>
      <c r="C94" s="36"/>
      <c r="D94" s="37"/>
      <c r="E94" s="36"/>
      <c r="F94" s="36"/>
      <c r="G94" s="36"/>
      <c r="H94" s="36"/>
      <c r="I94" s="36"/>
      <c r="J94" s="36"/>
      <c r="K94" s="36"/>
      <c r="L94" s="36"/>
      <c r="M94" s="36"/>
      <c r="N94" s="37"/>
    </row>
    <row r="95" spans="1:14" ht="15" x14ac:dyDescent="0.25">
      <c r="A95" s="34"/>
      <c r="B95" s="35"/>
      <c r="C95" s="36"/>
      <c r="D95" s="37"/>
      <c r="E95" s="36"/>
      <c r="F95" s="36"/>
      <c r="G95" s="36"/>
      <c r="H95" s="36"/>
      <c r="I95" s="36"/>
      <c r="J95" s="36"/>
      <c r="K95" s="36"/>
      <c r="L95" s="36"/>
      <c r="M95" s="36"/>
      <c r="N95" s="37"/>
    </row>
    <row r="96" spans="1:14" ht="15" x14ac:dyDescent="0.25">
      <c r="A96" s="38" t="s">
        <v>195</v>
      </c>
      <c r="B96" s="35"/>
      <c r="C96" s="19">
        <f>SUM(C2:C93)</f>
        <v>2380470167.3299999</v>
      </c>
      <c r="D96" s="36"/>
      <c r="E96" s="19">
        <f>SUM(E2:E93)</f>
        <v>603979411.48000002</v>
      </c>
      <c r="F96" s="12" t="s">
        <v>196</v>
      </c>
      <c r="G96" s="36"/>
      <c r="H96" s="19">
        <f>SUM(H2:H93)</f>
        <v>404911926.98999989</v>
      </c>
      <c r="I96" s="12" t="s">
        <v>196</v>
      </c>
      <c r="J96" s="36"/>
      <c r="K96" s="19">
        <f>SUM(K2:K93)</f>
        <v>296968094.62</v>
      </c>
      <c r="L96" s="12" t="s">
        <v>196</v>
      </c>
      <c r="M96" s="19">
        <f>SUM(M2:M93)</f>
        <v>257683336.86000001</v>
      </c>
      <c r="N96" s="13" t="s">
        <v>196</v>
      </c>
    </row>
    <row r="97" spans="1:14" ht="15" x14ac:dyDescent="0.25">
      <c r="A97" s="38" t="s">
        <v>197</v>
      </c>
      <c r="B97" s="35"/>
      <c r="C97" s="19">
        <f>AVERAGE(C2:C93)</f>
        <v>26449668.525888886</v>
      </c>
      <c r="D97" s="36"/>
      <c r="E97" s="19">
        <f t="shared" ref="E97:F97" si="12">AVERAGE(E2:E93)</f>
        <v>6786285.5222471915</v>
      </c>
      <c r="F97" s="18">
        <f t="shared" si="12"/>
        <v>0.38222919442864678</v>
      </c>
      <c r="G97" s="36"/>
      <c r="H97" s="19">
        <f t="shared" ref="H97:I97" si="13">AVERAGE(H2:H93)</f>
        <v>4549572.2133707851</v>
      </c>
      <c r="I97" s="18">
        <f t="shared" si="13"/>
        <v>0.21892330476737035</v>
      </c>
      <c r="J97" s="36"/>
      <c r="K97" s="19">
        <f t="shared" ref="K97:N97" si="14">AVERAGE(K2:K93)</f>
        <v>3336720.1642696629</v>
      </c>
      <c r="L97" s="18">
        <f t="shared" si="14"/>
        <v>0.14313701117711186</v>
      </c>
      <c r="M97" s="19">
        <f t="shared" si="14"/>
        <v>2961877.4351724139</v>
      </c>
      <c r="N97" s="18">
        <f t="shared" si="14"/>
        <v>0.1739368960495003</v>
      </c>
    </row>
    <row r="98" spans="1:14" ht="15" x14ac:dyDescent="0.25">
      <c r="A98" s="38" t="s">
        <v>199</v>
      </c>
      <c r="B98" s="35"/>
      <c r="C98" s="19">
        <f>MEDIAN(C2:C93)</f>
        <v>3162087.5700000003</v>
      </c>
      <c r="D98" s="36"/>
      <c r="E98" s="19">
        <f t="shared" ref="E98:F98" si="15">MEDIAN(E2:E93)</f>
        <v>1112923</v>
      </c>
      <c r="F98" s="18">
        <f t="shared" si="15"/>
        <v>0.36518344049058926</v>
      </c>
      <c r="G98" s="36"/>
      <c r="H98" s="19">
        <f t="shared" ref="H98:I98" si="16">MEDIAN(H2:H93)</f>
        <v>631078</v>
      </c>
      <c r="I98" s="18">
        <f t="shared" si="16"/>
        <v>0.21798498968032426</v>
      </c>
      <c r="J98" s="36"/>
      <c r="K98" s="19">
        <f t="shared" ref="K98:N98" si="17">MEDIAN(K2:K93)</f>
        <v>431636</v>
      </c>
      <c r="L98" s="18">
        <f t="shared" si="17"/>
        <v>0.13993063458431459</v>
      </c>
      <c r="M98" s="19">
        <f t="shared" si="17"/>
        <v>508979</v>
      </c>
      <c r="N98" s="18">
        <f t="shared" si="17"/>
        <v>0.13895242906881314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35.28515625" customWidth="1"/>
    <col min="2" max="2" width="13.85546875" customWidth="1"/>
    <col min="3" max="3" width="18.140625" customWidth="1"/>
    <col min="5" max="5" width="17.28515625" customWidth="1"/>
  </cols>
  <sheetData>
    <row r="1" spans="1:5" ht="42.75" x14ac:dyDescent="0.2">
      <c r="A1" s="39" t="s">
        <v>220</v>
      </c>
      <c r="B1" s="5" t="s">
        <v>2</v>
      </c>
      <c r="C1" s="5" t="s">
        <v>5</v>
      </c>
      <c r="D1" s="5" t="s">
        <v>221</v>
      </c>
      <c r="E1" s="5" t="s">
        <v>3</v>
      </c>
    </row>
    <row r="2" spans="1:5" ht="15" x14ac:dyDescent="0.25">
      <c r="A2" s="40" t="s">
        <v>222</v>
      </c>
      <c r="B2" s="12">
        <v>7196658</v>
      </c>
      <c r="C2" s="12">
        <v>5659222</v>
      </c>
      <c r="D2" s="19">
        <f t="shared" ref="D2:D24" si="0">B2-C2</f>
        <v>1537436</v>
      </c>
      <c r="E2" s="12">
        <v>7238461</v>
      </c>
    </row>
    <row r="3" spans="1:5" ht="15" x14ac:dyDescent="0.25">
      <c r="A3" s="40" t="s">
        <v>223</v>
      </c>
      <c r="B3" s="12">
        <v>8853917</v>
      </c>
      <c r="C3" s="12">
        <v>8634935</v>
      </c>
      <c r="D3" s="19">
        <f t="shared" si="0"/>
        <v>218982</v>
      </c>
      <c r="E3" s="12">
        <v>7909242</v>
      </c>
    </row>
    <row r="4" spans="1:5" ht="15" x14ac:dyDescent="0.25">
      <c r="A4" s="40" t="s">
        <v>224</v>
      </c>
      <c r="B4" s="12">
        <v>10719820</v>
      </c>
      <c r="C4" s="12">
        <v>9467004</v>
      </c>
      <c r="D4" s="19">
        <f t="shared" si="0"/>
        <v>1252816</v>
      </c>
      <c r="E4" s="12">
        <v>11916374</v>
      </c>
    </row>
    <row r="5" spans="1:5" ht="15" x14ac:dyDescent="0.25">
      <c r="A5" s="40" t="s">
        <v>225</v>
      </c>
      <c r="B5" s="12">
        <v>13644435</v>
      </c>
      <c r="C5" s="12">
        <v>12250094</v>
      </c>
      <c r="D5" s="19">
        <f t="shared" si="0"/>
        <v>1394341</v>
      </c>
      <c r="E5" s="12">
        <v>12937437</v>
      </c>
    </row>
    <row r="6" spans="1:5" ht="15" x14ac:dyDescent="0.25">
      <c r="A6" s="40" t="s">
        <v>226</v>
      </c>
      <c r="B6" s="12">
        <v>4605692</v>
      </c>
      <c r="C6" s="12">
        <v>4028424</v>
      </c>
      <c r="D6" s="19">
        <f t="shared" si="0"/>
        <v>577268</v>
      </c>
      <c r="E6" s="12">
        <v>6202294</v>
      </c>
    </row>
    <row r="7" spans="1:5" ht="15" x14ac:dyDescent="0.25">
      <c r="A7" s="40" t="s">
        <v>227</v>
      </c>
      <c r="B7" s="12">
        <v>10010109</v>
      </c>
      <c r="C7" s="12">
        <v>8420858</v>
      </c>
      <c r="D7" s="19">
        <f t="shared" si="0"/>
        <v>1589251</v>
      </c>
      <c r="E7" s="12">
        <v>9790513</v>
      </c>
    </row>
    <row r="8" spans="1:5" ht="15" x14ac:dyDescent="0.25">
      <c r="A8" s="40" t="s">
        <v>228</v>
      </c>
      <c r="B8" s="12">
        <v>15510727</v>
      </c>
      <c r="C8" s="12">
        <v>12154341</v>
      </c>
      <c r="D8" s="19">
        <f t="shared" si="0"/>
        <v>3356386</v>
      </c>
      <c r="E8" s="12">
        <v>14915639</v>
      </c>
    </row>
    <row r="9" spans="1:5" ht="15" x14ac:dyDescent="0.25">
      <c r="A9" s="40" t="s">
        <v>229</v>
      </c>
      <c r="B9" s="12">
        <v>226002</v>
      </c>
      <c r="C9" s="12">
        <v>17986</v>
      </c>
      <c r="D9" s="19">
        <f t="shared" si="0"/>
        <v>208016</v>
      </c>
      <c r="E9" s="12">
        <v>18821</v>
      </c>
    </row>
    <row r="10" spans="1:5" ht="15" x14ac:dyDescent="0.25">
      <c r="A10" s="40" t="s">
        <v>230</v>
      </c>
      <c r="B10" s="12">
        <v>4275112</v>
      </c>
      <c r="C10" s="12">
        <v>3672938</v>
      </c>
      <c r="D10" s="19">
        <f t="shared" si="0"/>
        <v>602174</v>
      </c>
      <c r="E10" s="12">
        <v>3873045</v>
      </c>
    </row>
    <row r="11" spans="1:5" ht="15" x14ac:dyDescent="0.25">
      <c r="A11" s="40" t="s">
        <v>231</v>
      </c>
      <c r="B11" s="12">
        <v>9142649</v>
      </c>
      <c r="C11" s="12">
        <v>8111256</v>
      </c>
      <c r="D11" s="19">
        <f t="shared" si="0"/>
        <v>1031393</v>
      </c>
      <c r="E11" s="12">
        <v>9340427</v>
      </c>
    </row>
    <row r="12" spans="1:5" ht="15" x14ac:dyDescent="0.25">
      <c r="A12" s="40" t="s">
        <v>232</v>
      </c>
      <c r="B12" s="12">
        <v>19416751</v>
      </c>
      <c r="C12" s="12">
        <v>16013839</v>
      </c>
      <c r="D12" s="19">
        <f t="shared" si="0"/>
        <v>3402912</v>
      </c>
      <c r="E12" s="12">
        <v>18653840</v>
      </c>
    </row>
    <row r="13" spans="1:5" ht="15" x14ac:dyDescent="0.25">
      <c r="A13" s="40" t="s">
        <v>233</v>
      </c>
      <c r="B13" s="12">
        <v>2891717</v>
      </c>
      <c r="C13" s="12">
        <v>2571366</v>
      </c>
      <c r="D13" s="19">
        <f t="shared" si="0"/>
        <v>320351</v>
      </c>
      <c r="E13" s="12">
        <v>2773853</v>
      </c>
    </row>
    <row r="14" spans="1:5" ht="15" x14ac:dyDescent="0.25">
      <c r="A14" s="40" t="s">
        <v>234</v>
      </c>
      <c r="B14" s="12">
        <v>20292496</v>
      </c>
      <c r="C14" s="12">
        <v>18570038</v>
      </c>
      <c r="D14" s="19">
        <f t="shared" si="0"/>
        <v>1722458</v>
      </c>
      <c r="E14" s="12">
        <v>21755689</v>
      </c>
    </row>
    <row r="15" spans="1:5" ht="15" x14ac:dyDescent="0.25">
      <c r="A15" s="40" t="s">
        <v>235</v>
      </c>
      <c r="B15" s="12">
        <v>3694003</v>
      </c>
      <c r="C15" s="12">
        <v>3652878</v>
      </c>
      <c r="D15" s="19">
        <f t="shared" si="0"/>
        <v>41125</v>
      </c>
      <c r="E15" s="12">
        <v>3827849</v>
      </c>
    </row>
    <row r="16" spans="1:5" ht="15" x14ac:dyDescent="0.25">
      <c r="A16" s="40" t="s">
        <v>236</v>
      </c>
      <c r="B16" s="12">
        <v>19979273</v>
      </c>
      <c r="C16" s="12">
        <v>18730623</v>
      </c>
      <c r="D16" s="19">
        <f t="shared" si="0"/>
        <v>1248650</v>
      </c>
      <c r="E16" s="12">
        <v>21481495</v>
      </c>
    </row>
    <row r="17" spans="1:5" ht="15" x14ac:dyDescent="0.25">
      <c r="A17" s="40" t="s">
        <v>237</v>
      </c>
      <c r="B17" s="12">
        <v>5314756</v>
      </c>
      <c r="C17" s="12">
        <v>3980508</v>
      </c>
      <c r="D17" s="19">
        <f t="shared" si="0"/>
        <v>1334248</v>
      </c>
      <c r="E17" s="12">
        <v>6518984</v>
      </c>
    </row>
    <row r="18" spans="1:5" ht="15" x14ac:dyDescent="0.25">
      <c r="A18" s="40" t="s">
        <v>238</v>
      </c>
      <c r="B18" s="12">
        <v>16972819</v>
      </c>
      <c r="C18" s="12">
        <v>15989299</v>
      </c>
      <c r="D18" s="19">
        <f t="shared" si="0"/>
        <v>983520</v>
      </c>
      <c r="E18" s="12">
        <v>14321016</v>
      </c>
    </row>
    <row r="19" spans="1:5" ht="15" x14ac:dyDescent="0.25">
      <c r="A19" s="40" t="s">
        <v>239</v>
      </c>
      <c r="B19" s="12">
        <v>4241548</v>
      </c>
      <c r="C19" s="12">
        <v>3730251</v>
      </c>
      <c r="D19" s="19">
        <f t="shared" si="0"/>
        <v>511297</v>
      </c>
      <c r="E19" s="12">
        <v>3446226</v>
      </c>
    </row>
    <row r="20" spans="1:5" ht="15" x14ac:dyDescent="0.25">
      <c r="A20" s="40" t="s">
        <v>240</v>
      </c>
      <c r="B20" s="12">
        <v>7893196</v>
      </c>
      <c r="C20" s="12">
        <v>3683500</v>
      </c>
      <c r="D20" s="19">
        <f t="shared" si="0"/>
        <v>4209696</v>
      </c>
      <c r="E20" s="12">
        <v>8456846</v>
      </c>
    </row>
    <row r="21" spans="1:5" ht="15" x14ac:dyDescent="0.25">
      <c r="A21" s="40" t="s">
        <v>241</v>
      </c>
      <c r="B21" s="12">
        <v>3288101</v>
      </c>
      <c r="C21" s="12">
        <v>3213209</v>
      </c>
      <c r="D21" s="19">
        <f t="shared" si="0"/>
        <v>74892</v>
      </c>
      <c r="E21" s="12">
        <v>2863571</v>
      </c>
    </row>
    <row r="22" spans="1:5" ht="15" x14ac:dyDescent="0.25">
      <c r="A22" s="40" t="s">
        <v>242</v>
      </c>
      <c r="B22" s="12">
        <v>3032454</v>
      </c>
      <c r="C22" s="12">
        <v>2781540</v>
      </c>
      <c r="D22" s="19">
        <f t="shared" si="0"/>
        <v>250914</v>
      </c>
      <c r="E22" s="12">
        <v>2963456</v>
      </c>
    </row>
    <row r="23" spans="1:5" ht="15" x14ac:dyDescent="0.25">
      <c r="A23" s="40" t="s">
        <v>243</v>
      </c>
      <c r="B23" s="12">
        <v>14082901</v>
      </c>
      <c r="C23" s="12">
        <v>9081956</v>
      </c>
      <c r="D23" s="19">
        <f t="shared" si="0"/>
        <v>5000945</v>
      </c>
      <c r="E23" s="12">
        <v>13194439</v>
      </c>
    </row>
    <row r="24" spans="1:5" ht="15" x14ac:dyDescent="0.25">
      <c r="A24" s="40" t="s">
        <v>244</v>
      </c>
      <c r="B24" s="12">
        <v>2767456</v>
      </c>
      <c r="C24" s="12">
        <v>2430815</v>
      </c>
      <c r="D24" s="19">
        <f t="shared" si="0"/>
        <v>336641</v>
      </c>
      <c r="E24" s="12">
        <v>3577349</v>
      </c>
    </row>
    <row r="25" spans="1:5" ht="15" x14ac:dyDescent="0.25">
      <c r="A25" s="37"/>
      <c r="B25" s="36"/>
      <c r="C25" s="36"/>
      <c r="D25" s="36"/>
      <c r="E25" s="36"/>
    </row>
    <row r="26" spans="1:5" ht="15" x14ac:dyDescent="0.25">
      <c r="A26" s="37"/>
      <c r="B26" s="36"/>
      <c r="C26" s="36"/>
      <c r="D26" s="36"/>
      <c r="E26" s="36"/>
    </row>
    <row r="27" spans="1:5" ht="15" x14ac:dyDescent="0.25">
      <c r="A27" s="41" t="s">
        <v>195</v>
      </c>
      <c r="B27" s="19">
        <f t="shared" ref="B27:E27" si="1">SUM(B$2:B$24)</f>
        <v>208052592</v>
      </c>
      <c r="C27" s="19">
        <f t="shared" si="1"/>
        <v>176846880</v>
      </c>
      <c r="D27" s="19">
        <f t="shared" si="1"/>
        <v>31205712</v>
      </c>
      <c r="E27" s="19">
        <f t="shared" si="1"/>
        <v>207976866</v>
      </c>
    </row>
    <row r="28" spans="1:5" ht="15" x14ac:dyDescent="0.25">
      <c r="A28" s="41" t="s">
        <v>197</v>
      </c>
      <c r="B28" s="19">
        <f t="shared" ref="B28:E28" si="2">AVERAGE(B$2:B$24)</f>
        <v>9045764.8695652168</v>
      </c>
      <c r="C28" s="19">
        <f t="shared" si="2"/>
        <v>7688994.7826086953</v>
      </c>
      <c r="D28" s="19">
        <f t="shared" si="2"/>
        <v>1356770.0869565217</v>
      </c>
      <c r="E28" s="19">
        <f t="shared" si="2"/>
        <v>9042472.4347826093</v>
      </c>
    </row>
    <row r="29" spans="1:5" ht="15" x14ac:dyDescent="0.25">
      <c r="A29" s="41" t="s">
        <v>199</v>
      </c>
      <c r="B29" s="19">
        <f t="shared" ref="B29:E29" si="3">MEDIAN(B$2:B$24)</f>
        <v>7893196</v>
      </c>
      <c r="C29" s="19">
        <f t="shared" si="3"/>
        <v>5659222</v>
      </c>
      <c r="D29" s="19">
        <f t="shared" si="3"/>
        <v>1031393</v>
      </c>
      <c r="E29" s="19">
        <f t="shared" si="3"/>
        <v>7909242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5703125" customWidth="1"/>
    <col min="2" max="2" width="17" customWidth="1"/>
    <col min="3" max="3" width="19.140625" customWidth="1"/>
    <col min="4" max="4" width="22.140625" customWidth="1"/>
    <col min="5" max="5" width="15.140625" customWidth="1"/>
    <col min="6" max="6" width="12.5703125" customWidth="1"/>
    <col min="7" max="7" width="23.28515625" customWidth="1"/>
    <col min="8" max="8" width="20.85546875" customWidth="1"/>
    <col min="9" max="9" width="15.85546875" customWidth="1"/>
  </cols>
  <sheetData>
    <row r="1" spans="1:10" ht="42.75" x14ac:dyDescent="0.2">
      <c r="A1" s="2" t="s">
        <v>0</v>
      </c>
      <c r="B1" s="3" t="s">
        <v>1</v>
      </c>
      <c r="C1" s="4" t="s">
        <v>245</v>
      </c>
      <c r="D1" s="4" t="s">
        <v>246</v>
      </c>
      <c r="E1" s="4" t="s">
        <v>9</v>
      </c>
      <c r="F1" s="4" t="s">
        <v>11</v>
      </c>
      <c r="G1" s="4" t="s">
        <v>247</v>
      </c>
      <c r="H1" s="4" t="s">
        <v>248</v>
      </c>
      <c r="I1" s="5" t="s">
        <v>9</v>
      </c>
      <c r="J1" s="5" t="s">
        <v>11</v>
      </c>
    </row>
    <row r="2" spans="1:10" x14ac:dyDescent="0.25">
      <c r="A2" s="6" t="s">
        <v>27</v>
      </c>
      <c r="B2" s="8">
        <v>30577</v>
      </c>
      <c r="C2" s="23">
        <v>24290710</v>
      </c>
      <c r="D2" s="11">
        <v>21258617</v>
      </c>
      <c r="E2" s="23">
        <f t="shared" ref="E2:E6" si="0">D2-C2</f>
        <v>-3032093</v>
      </c>
      <c r="F2" s="42">
        <f t="shared" ref="F2:F6" si="1">(D2-C2)/C2</f>
        <v>-0.1248252109551347</v>
      </c>
      <c r="G2" s="23">
        <v>3053797</v>
      </c>
      <c r="H2" s="11">
        <v>3087365</v>
      </c>
      <c r="I2" s="32">
        <f t="shared" ref="I2:I6" si="2">H2-G2</f>
        <v>33568</v>
      </c>
      <c r="J2" s="17">
        <f t="shared" ref="J2:J6" si="3">(H2-G2)/G2</f>
        <v>1.0992217229894456E-2</v>
      </c>
    </row>
    <row r="3" spans="1:10" x14ac:dyDescent="0.25">
      <c r="A3" s="6" t="s">
        <v>39</v>
      </c>
      <c r="B3" s="8">
        <v>1482</v>
      </c>
      <c r="C3" s="23">
        <v>935464</v>
      </c>
      <c r="D3" s="11">
        <v>660786</v>
      </c>
      <c r="E3" s="23">
        <f t="shared" si="0"/>
        <v>-274678</v>
      </c>
      <c r="F3" s="42">
        <f t="shared" si="1"/>
        <v>-0.29362754739893787</v>
      </c>
      <c r="G3" s="23">
        <v>113156</v>
      </c>
      <c r="H3" s="11">
        <v>123327</v>
      </c>
      <c r="I3" s="32">
        <f t="shared" si="2"/>
        <v>10171</v>
      </c>
      <c r="J3" s="17">
        <f t="shared" si="3"/>
        <v>8.9884760861112092E-2</v>
      </c>
    </row>
    <row r="4" spans="1:10" x14ac:dyDescent="0.25">
      <c r="A4" s="6" t="s">
        <v>41</v>
      </c>
      <c r="B4" s="8">
        <v>2722</v>
      </c>
      <c r="C4" s="23">
        <v>2101021</v>
      </c>
      <c r="D4" s="11">
        <v>1837679</v>
      </c>
      <c r="E4" s="23">
        <f t="shared" si="0"/>
        <v>-263342</v>
      </c>
      <c r="F4" s="42">
        <f t="shared" si="1"/>
        <v>-0.12534001326021968</v>
      </c>
      <c r="G4" s="23">
        <v>446702</v>
      </c>
      <c r="H4" s="11">
        <v>442701</v>
      </c>
      <c r="I4" s="32">
        <f t="shared" si="2"/>
        <v>-4001</v>
      </c>
      <c r="J4" s="17">
        <f t="shared" si="3"/>
        <v>-8.9567541672076686E-3</v>
      </c>
    </row>
    <row r="5" spans="1:10" x14ac:dyDescent="0.25">
      <c r="A5" s="6" t="s">
        <v>43</v>
      </c>
      <c r="B5" s="8">
        <v>740</v>
      </c>
      <c r="C5" s="23">
        <v>808150</v>
      </c>
      <c r="D5" s="11">
        <v>559528</v>
      </c>
      <c r="E5" s="23">
        <f t="shared" si="0"/>
        <v>-248622</v>
      </c>
      <c r="F5" s="42">
        <f t="shared" si="1"/>
        <v>-0.30764338303532762</v>
      </c>
      <c r="G5" s="23">
        <v>138567</v>
      </c>
      <c r="H5" s="11">
        <v>63452</v>
      </c>
      <c r="I5" s="32">
        <f t="shared" si="2"/>
        <v>-75115</v>
      </c>
      <c r="J5" s="17">
        <f t="shared" si="3"/>
        <v>-0.54208433465399408</v>
      </c>
    </row>
    <row r="6" spans="1:10" x14ac:dyDescent="0.25">
      <c r="A6" s="6" t="s">
        <v>46</v>
      </c>
      <c r="B6" s="8">
        <v>10798</v>
      </c>
      <c r="C6" s="23">
        <v>8436187</v>
      </c>
      <c r="D6" s="11">
        <v>7671258</v>
      </c>
      <c r="E6" s="23">
        <f t="shared" si="0"/>
        <v>-764929</v>
      </c>
      <c r="F6" s="42">
        <f t="shared" si="1"/>
        <v>-9.0672361814644456E-2</v>
      </c>
      <c r="G6" s="23">
        <v>1325612</v>
      </c>
      <c r="H6" s="11">
        <v>1360590</v>
      </c>
      <c r="I6" s="32">
        <f t="shared" si="2"/>
        <v>34978</v>
      </c>
      <c r="J6" s="17">
        <f t="shared" si="3"/>
        <v>2.6386303081142898E-2</v>
      </c>
    </row>
    <row r="7" spans="1:10" x14ac:dyDescent="0.25">
      <c r="A7" s="6" t="s">
        <v>48</v>
      </c>
      <c r="B7" s="8">
        <v>189</v>
      </c>
      <c r="C7" s="23">
        <v>248411.06</v>
      </c>
      <c r="D7" s="11" t="s">
        <v>49</v>
      </c>
      <c r="E7" s="11" t="s">
        <v>49</v>
      </c>
      <c r="F7" s="11" t="s">
        <v>49</v>
      </c>
      <c r="G7" s="23">
        <v>90174.74</v>
      </c>
      <c r="H7" s="11" t="s">
        <v>49</v>
      </c>
      <c r="I7" s="11" t="s">
        <v>49</v>
      </c>
      <c r="J7" s="11" t="s">
        <v>49</v>
      </c>
    </row>
    <row r="8" spans="1:10" x14ac:dyDescent="0.25">
      <c r="A8" s="6" t="s">
        <v>50</v>
      </c>
      <c r="B8" s="8">
        <v>9073</v>
      </c>
      <c r="C8" s="23">
        <v>9985736</v>
      </c>
      <c r="D8" s="11">
        <v>9265679</v>
      </c>
      <c r="E8" s="23">
        <f t="shared" ref="E8:E15" si="4">D8-C8</f>
        <v>-720057</v>
      </c>
      <c r="F8" s="42">
        <f t="shared" ref="F8:F15" si="5">(D8-C8)/C8</f>
        <v>-7.2108555643770278E-2</v>
      </c>
      <c r="G8" s="23">
        <v>2338051</v>
      </c>
      <c r="H8" s="11">
        <v>2105028</v>
      </c>
      <c r="I8" s="32">
        <f t="shared" ref="I8:I15" si="6">H8-G8</f>
        <v>-233023</v>
      </c>
      <c r="J8" s="17">
        <f>(H8-G8)/G8</f>
        <v>-9.9665490615901881E-2</v>
      </c>
    </row>
    <row r="9" spans="1:10" x14ac:dyDescent="0.25">
      <c r="A9" s="6" t="s">
        <v>53</v>
      </c>
      <c r="B9" s="8">
        <v>566</v>
      </c>
      <c r="C9" s="23">
        <v>826904</v>
      </c>
      <c r="D9" s="11">
        <v>620181</v>
      </c>
      <c r="E9" s="23">
        <f t="shared" si="4"/>
        <v>-206723</v>
      </c>
      <c r="F9" s="17">
        <f t="shared" si="5"/>
        <v>-0.24999637200932637</v>
      </c>
      <c r="G9" s="21"/>
      <c r="H9" s="11">
        <v>165704</v>
      </c>
      <c r="I9" s="32">
        <f t="shared" si="6"/>
        <v>165704</v>
      </c>
      <c r="J9" s="17"/>
    </row>
    <row r="10" spans="1:10" x14ac:dyDescent="0.25">
      <c r="A10" s="6" t="s">
        <v>55</v>
      </c>
      <c r="B10" s="8">
        <v>6947</v>
      </c>
      <c r="C10" s="23">
        <v>2302159</v>
      </c>
      <c r="D10" s="11">
        <v>2595608</v>
      </c>
      <c r="E10" s="23">
        <f t="shared" si="4"/>
        <v>293449</v>
      </c>
      <c r="F10" s="42">
        <f t="shared" si="5"/>
        <v>0.12746686914326943</v>
      </c>
      <c r="G10" s="23">
        <v>612781</v>
      </c>
      <c r="H10" s="11">
        <v>631078</v>
      </c>
      <c r="I10" s="32">
        <f t="shared" si="6"/>
        <v>18297</v>
      </c>
      <c r="J10" s="17">
        <f t="shared" ref="J10:J15" si="7">(H10-G10)/G10</f>
        <v>2.9858954504137693E-2</v>
      </c>
    </row>
    <row r="11" spans="1:10" x14ac:dyDescent="0.25">
      <c r="A11" s="6" t="s">
        <v>59</v>
      </c>
      <c r="B11" s="8">
        <v>4715</v>
      </c>
      <c r="C11" s="23">
        <v>2636059</v>
      </c>
      <c r="D11" s="11">
        <v>2102094</v>
      </c>
      <c r="E11" s="23">
        <f t="shared" si="4"/>
        <v>-533965</v>
      </c>
      <c r="F11" s="42">
        <f t="shared" si="5"/>
        <v>-0.20256185464741117</v>
      </c>
      <c r="G11" s="23">
        <v>674388</v>
      </c>
      <c r="H11" s="11">
        <v>436432</v>
      </c>
      <c r="I11" s="32">
        <f t="shared" si="6"/>
        <v>-237956</v>
      </c>
      <c r="J11" s="17">
        <f t="shared" si="7"/>
        <v>-0.35284732231297117</v>
      </c>
    </row>
    <row r="12" spans="1:10" x14ac:dyDescent="0.25">
      <c r="A12" s="6" t="s">
        <v>60</v>
      </c>
      <c r="B12" s="8">
        <v>8057</v>
      </c>
      <c r="C12" s="23">
        <v>25889049</v>
      </c>
      <c r="D12" s="11">
        <v>28337074</v>
      </c>
      <c r="E12" s="23">
        <f t="shared" si="4"/>
        <v>2448025</v>
      </c>
      <c r="F12" s="42">
        <f t="shared" si="5"/>
        <v>9.455832077879725E-2</v>
      </c>
      <c r="G12" s="23">
        <v>3386220</v>
      </c>
      <c r="H12" s="11">
        <v>3404617</v>
      </c>
      <c r="I12" s="32">
        <f t="shared" si="6"/>
        <v>18397</v>
      </c>
      <c r="J12" s="17">
        <f t="shared" si="7"/>
        <v>5.4329015834765609E-3</v>
      </c>
    </row>
    <row r="13" spans="1:10" x14ac:dyDescent="0.25">
      <c r="A13" s="6" t="s">
        <v>61</v>
      </c>
      <c r="B13" s="8">
        <v>11786</v>
      </c>
      <c r="C13" s="23">
        <v>25209171</v>
      </c>
      <c r="D13" s="11">
        <v>36614399</v>
      </c>
      <c r="E13" s="23">
        <f t="shared" si="4"/>
        <v>11405228</v>
      </c>
      <c r="F13" s="42">
        <f t="shared" si="5"/>
        <v>0.45242376276474938</v>
      </c>
      <c r="G13" s="23">
        <v>4566139</v>
      </c>
      <c r="H13" s="11">
        <v>4402090</v>
      </c>
      <c r="I13" s="32">
        <f t="shared" si="6"/>
        <v>-164049</v>
      </c>
      <c r="J13" s="17">
        <f t="shared" si="7"/>
        <v>-3.5927289992704996E-2</v>
      </c>
    </row>
    <row r="14" spans="1:10" x14ac:dyDescent="0.25">
      <c r="A14" s="6" t="s">
        <v>63</v>
      </c>
      <c r="B14" s="8">
        <v>1288</v>
      </c>
      <c r="C14" s="23">
        <v>777327.72</v>
      </c>
      <c r="D14" s="11">
        <v>853347</v>
      </c>
      <c r="E14" s="23">
        <f t="shared" si="4"/>
        <v>76019.280000000028</v>
      </c>
      <c r="F14" s="42">
        <f t="shared" si="5"/>
        <v>9.779566332717432E-2</v>
      </c>
      <c r="G14" s="23">
        <v>139116.29</v>
      </c>
      <c r="H14" s="11">
        <v>80380</v>
      </c>
      <c r="I14" s="32">
        <f t="shared" si="6"/>
        <v>-58736.290000000008</v>
      </c>
      <c r="J14" s="17">
        <f t="shared" si="7"/>
        <v>-0.42221000861940761</v>
      </c>
    </row>
    <row r="15" spans="1:10" x14ac:dyDescent="0.25">
      <c r="A15" s="6" t="s">
        <v>64</v>
      </c>
      <c r="B15" s="8">
        <v>13</v>
      </c>
      <c r="C15" s="23">
        <v>64572</v>
      </c>
      <c r="D15" s="11">
        <v>42484</v>
      </c>
      <c r="E15" s="23">
        <f t="shared" si="4"/>
        <v>-22088</v>
      </c>
      <c r="F15" s="42">
        <f t="shared" si="5"/>
        <v>-0.34206776931177602</v>
      </c>
      <c r="G15" s="23">
        <v>18152</v>
      </c>
      <c r="H15" s="11">
        <v>2077</v>
      </c>
      <c r="I15" s="32">
        <f t="shared" si="6"/>
        <v>-16075</v>
      </c>
      <c r="J15" s="17">
        <f t="shared" si="7"/>
        <v>-0.88557734684883205</v>
      </c>
    </row>
    <row r="16" spans="1:10" x14ac:dyDescent="0.25">
      <c r="A16" s="6" t="s">
        <v>65</v>
      </c>
      <c r="B16" s="8">
        <v>1371</v>
      </c>
      <c r="C16" s="11" t="s">
        <v>49</v>
      </c>
      <c r="D16" s="11">
        <v>866108.44</v>
      </c>
      <c r="E16" s="11" t="s">
        <v>49</v>
      </c>
      <c r="F16" s="11" t="s">
        <v>49</v>
      </c>
      <c r="G16" s="11" t="s">
        <v>49</v>
      </c>
      <c r="H16" s="11" t="s">
        <v>185</v>
      </c>
      <c r="I16" s="11" t="s">
        <v>49</v>
      </c>
      <c r="J16" s="11" t="s">
        <v>49</v>
      </c>
    </row>
    <row r="17" spans="1:10" x14ac:dyDescent="0.25">
      <c r="A17" s="6" t="s">
        <v>67</v>
      </c>
      <c r="B17" s="8">
        <v>47864</v>
      </c>
      <c r="C17" s="23">
        <v>42104611</v>
      </c>
      <c r="D17" s="11">
        <v>38423390</v>
      </c>
      <c r="E17" s="23">
        <f t="shared" ref="E17:E82" si="8">D17-C17</f>
        <v>-3681221</v>
      </c>
      <c r="F17" s="42">
        <f t="shared" ref="F17:F82" si="9">(D17-C17)/C17</f>
        <v>-8.7430352936879049E-2</v>
      </c>
      <c r="G17" s="23">
        <v>3283628</v>
      </c>
      <c r="H17" s="11">
        <v>3063014</v>
      </c>
      <c r="I17" s="32">
        <f t="shared" ref="I17:I42" si="10">H17-G17</f>
        <v>-220614</v>
      </c>
      <c r="J17" s="17">
        <f t="shared" ref="J17:J42" si="11">(H17-G17)/G17</f>
        <v>-6.7186051525934112E-2</v>
      </c>
    </row>
    <row r="18" spans="1:10" x14ac:dyDescent="0.25">
      <c r="A18" s="6" t="s">
        <v>68</v>
      </c>
      <c r="B18" s="8">
        <v>2652</v>
      </c>
      <c r="C18" s="23">
        <v>832688</v>
      </c>
      <c r="D18" s="11">
        <v>895889</v>
      </c>
      <c r="E18" s="23">
        <f t="shared" si="8"/>
        <v>63201</v>
      </c>
      <c r="F18" s="42">
        <f t="shared" si="9"/>
        <v>7.5899976942143996E-2</v>
      </c>
      <c r="G18" s="23">
        <v>126330</v>
      </c>
      <c r="H18" s="11">
        <v>238441</v>
      </c>
      <c r="I18" s="32">
        <f t="shared" si="10"/>
        <v>112111</v>
      </c>
      <c r="J18" s="17">
        <f t="shared" si="11"/>
        <v>0.88744557903902477</v>
      </c>
    </row>
    <row r="19" spans="1:10" x14ac:dyDescent="0.25">
      <c r="A19" s="6" t="s">
        <v>71</v>
      </c>
      <c r="B19" s="8">
        <v>15884</v>
      </c>
      <c r="C19" s="23">
        <v>32107835</v>
      </c>
      <c r="D19" s="11">
        <v>30346859</v>
      </c>
      <c r="E19" s="23">
        <f t="shared" si="8"/>
        <v>-1760976</v>
      </c>
      <c r="F19" s="42">
        <f t="shared" si="9"/>
        <v>-5.4845678632645271E-2</v>
      </c>
      <c r="G19" s="23">
        <v>4424982</v>
      </c>
      <c r="H19" s="11">
        <v>3112501</v>
      </c>
      <c r="I19" s="32">
        <f t="shared" si="10"/>
        <v>-1312481</v>
      </c>
      <c r="J19" s="17">
        <f t="shared" si="11"/>
        <v>-0.29660708224349841</v>
      </c>
    </row>
    <row r="20" spans="1:10" x14ac:dyDescent="0.25">
      <c r="A20" s="6" t="s">
        <v>73</v>
      </c>
      <c r="B20" s="8">
        <v>1187</v>
      </c>
      <c r="C20" s="23">
        <v>1291502</v>
      </c>
      <c r="D20" s="11">
        <v>1477940</v>
      </c>
      <c r="E20" s="23">
        <f t="shared" si="8"/>
        <v>186438</v>
      </c>
      <c r="F20" s="42">
        <f t="shared" si="9"/>
        <v>0.14435750002710024</v>
      </c>
      <c r="G20" s="23">
        <v>274222</v>
      </c>
      <c r="H20" s="11">
        <v>203376</v>
      </c>
      <c r="I20" s="32">
        <f t="shared" si="10"/>
        <v>-70846</v>
      </c>
      <c r="J20" s="17">
        <f t="shared" si="11"/>
        <v>-0.25835272151760252</v>
      </c>
    </row>
    <row r="21" spans="1:10" x14ac:dyDescent="0.25">
      <c r="A21" s="6" t="s">
        <v>74</v>
      </c>
      <c r="B21" s="8">
        <v>1272</v>
      </c>
      <c r="C21" s="23">
        <v>1362934</v>
      </c>
      <c r="D21" s="11">
        <v>956419</v>
      </c>
      <c r="E21" s="23">
        <f t="shared" si="8"/>
        <v>-406515</v>
      </c>
      <c r="F21" s="42">
        <f t="shared" si="9"/>
        <v>-0.29826462616678429</v>
      </c>
      <c r="G21" s="23">
        <v>355053</v>
      </c>
      <c r="H21" s="11">
        <v>301617</v>
      </c>
      <c r="I21" s="32">
        <f t="shared" si="10"/>
        <v>-53436</v>
      </c>
      <c r="J21" s="17">
        <f t="shared" si="11"/>
        <v>-0.15050147442776149</v>
      </c>
    </row>
    <row r="22" spans="1:10" x14ac:dyDescent="0.25">
      <c r="A22" s="6" t="s">
        <v>75</v>
      </c>
      <c r="B22" s="8">
        <v>74</v>
      </c>
      <c r="C22" s="23">
        <v>105771</v>
      </c>
      <c r="D22" s="11">
        <v>91781</v>
      </c>
      <c r="E22" s="23">
        <f t="shared" si="8"/>
        <v>-13990</v>
      </c>
      <c r="F22" s="42">
        <f t="shared" si="9"/>
        <v>-0.13226687844494237</v>
      </c>
      <c r="G22" s="23">
        <v>10057</v>
      </c>
      <c r="H22" s="11">
        <v>600</v>
      </c>
      <c r="I22" s="32">
        <f t="shared" si="10"/>
        <v>-9457</v>
      </c>
      <c r="J22" s="17">
        <f t="shared" si="11"/>
        <v>-0.94034006164860295</v>
      </c>
    </row>
    <row r="23" spans="1:10" x14ac:dyDescent="0.25">
      <c r="A23" s="6" t="s">
        <v>77</v>
      </c>
      <c r="B23" s="8">
        <v>11966</v>
      </c>
      <c r="C23" s="23">
        <v>11399445</v>
      </c>
      <c r="D23" s="11">
        <v>11974624</v>
      </c>
      <c r="E23" s="23">
        <f t="shared" si="8"/>
        <v>575179</v>
      </c>
      <c r="F23" s="42">
        <f t="shared" si="9"/>
        <v>5.045675469288198E-2</v>
      </c>
      <c r="G23" s="23">
        <v>1442820</v>
      </c>
      <c r="H23" s="11">
        <v>1263400</v>
      </c>
      <c r="I23" s="32">
        <f t="shared" si="10"/>
        <v>-179420</v>
      </c>
      <c r="J23" s="17">
        <f t="shared" si="11"/>
        <v>-0.12435369623376444</v>
      </c>
    </row>
    <row r="24" spans="1:10" x14ac:dyDescent="0.25">
      <c r="A24" s="6" t="s">
        <v>78</v>
      </c>
      <c r="B24" s="8">
        <v>18276</v>
      </c>
      <c r="C24" s="23">
        <v>21319410</v>
      </c>
      <c r="D24" s="11">
        <v>17422398</v>
      </c>
      <c r="E24" s="23">
        <f t="shared" si="8"/>
        <v>-3897012</v>
      </c>
      <c r="F24" s="42">
        <f t="shared" si="9"/>
        <v>-0.1827917376700387</v>
      </c>
      <c r="G24" s="23">
        <v>3126107</v>
      </c>
      <c r="H24" s="11">
        <v>3156302</v>
      </c>
      <c r="I24" s="32">
        <f t="shared" si="10"/>
        <v>30195</v>
      </c>
      <c r="J24" s="17">
        <f t="shared" si="11"/>
        <v>9.6589784034903474E-3</v>
      </c>
    </row>
    <row r="25" spans="1:10" x14ac:dyDescent="0.25">
      <c r="A25" s="6" t="s">
        <v>79</v>
      </c>
      <c r="B25" s="8">
        <v>499</v>
      </c>
      <c r="C25" s="23">
        <v>237979</v>
      </c>
      <c r="D25" s="11">
        <v>380812</v>
      </c>
      <c r="E25" s="23">
        <f t="shared" si="8"/>
        <v>142833</v>
      </c>
      <c r="F25" s="42">
        <f t="shared" si="9"/>
        <v>0.60019161354573303</v>
      </c>
      <c r="G25" s="23">
        <v>52810</v>
      </c>
      <c r="H25" s="11">
        <v>52677</v>
      </c>
      <c r="I25" s="32">
        <f t="shared" si="10"/>
        <v>-133</v>
      </c>
      <c r="J25" s="17">
        <f t="shared" si="11"/>
        <v>-2.51846241242189E-3</v>
      </c>
    </row>
    <row r="26" spans="1:10" x14ac:dyDescent="0.25">
      <c r="A26" s="6" t="s">
        <v>80</v>
      </c>
      <c r="B26" s="8">
        <v>5011</v>
      </c>
      <c r="C26" s="23">
        <v>3001188</v>
      </c>
      <c r="D26" s="11">
        <v>2910504</v>
      </c>
      <c r="E26" s="23">
        <f t="shared" si="8"/>
        <v>-90684</v>
      </c>
      <c r="F26" s="42">
        <f t="shared" si="9"/>
        <v>-3.0216034450357657E-2</v>
      </c>
      <c r="G26" s="23">
        <v>756947</v>
      </c>
      <c r="H26" s="11">
        <v>575505</v>
      </c>
      <c r="I26" s="32">
        <f t="shared" si="10"/>
        <v>-181442</v>
      </c>
      <c r="J26" s="17">
        <f t="shared" si="11"/>
        <v>-0.23970238339011846</v>
      </c>
    </row>
    <row r="27" spans="1:10" x14ac:dyDescent="0.25">
      <c r="A27" s="6" t="s">
        <v>81</v>
      </c>
      <c r="B27" s="8">
        <v>8572</v>
      </c>
      <c r="C27" s="23">
        <v>20402886</v>
      </c>
      <c r="D27" s="11">
        <v>22980737</v>
      </c>
      <c r="E27" s="23">
        <f t="shared" si="8"/>
        <v>2577851</v>
      </c>
      <c r="F27" s="42">
        <f t="shared" si="9"/>
        <v>0.12634737066118978</v>
      </c>
      <c r="G27" s="23">
        <v>1644231</v>
      </c>
      <c r="H27" s="11">
        <v>1877279</v>
      </c>
      <c r="I27" s="32">
        <f t="shared" si="10"/>
        <v>233048</v>
      </c>
      <c r="J27" s="17">
        <f t="shared" si="11"/>
        <v>0.14173677542875668</v>
      </c>
    </row>
    <row r="28" spans="1:10" x14ac:dyDescent="0.25">
      <c r="A28" s="6" t="s">
        <v>83</v>
      </c>
      <c r="B28" s="8">
        <v>837</v>
      </c>
      <c r="C28" s="23">
        <v>2422188</v>
      </c>
      <c r="D28" s="11">
        <v>1940744</v>
      </c>
      <c r="E28" s="23">
        <f t="shared" si="8"/>
        <v>-481444</v>
      </c>
      <c r="F28" s="42">
        <f t="shared" si="9"/>
        <v>-0.19876409263029954</v>
      </c>
      <c r="G28" s="23">
        <v>183824</v>
      </c>
      <c r="H28" s="11">
        <v>188517</v>
      </c>
      <c r="I28" s="32">
        <f t="shared" si="10"/>
        <v>4693</v>
      </c>
      <c r="J28" s="17">
        <f t="shared" si="11"/>
        <v>2.5529854643572113E-2</v>
      </c>
    </row>
    <row r="29" spans="1:10" x14ac:dyDescent="0.25">
      <c r="A29" s="6" t="s">
        <v>86</v>
      </c>
      <c r="B29" s="8">
        <v>9284</v>
      </c>
      <c r="C29" s="23">
        <v>10130389</v>
      </c>
      <c r="D29" s="11">
        <v>9264826</v>
      </c>
      <c r="E29" s="23">
        <f t="shared" si="8"/>
        <v>-865563</v>
      </c>
      <c r="F29" s="42">
        <f t="shared" si="9"/>
        <v>-8.544222734191155E-2</v>
      </c>
      <c r="G29" s="23">
        <v>2809216</v>
      </c>
      <c r="H29" s="11">
        <v>1693738</v>
      </c>
      <c r="I29" s="32">
        <f t="shared" si="10"/>
        <v>-1115478</v>
      </c>
      <c r="J29" s="17">
        <f t="shared" si="11"/>
        <v>-0.39707804597439283</v>
      </c>
    </row>
    <row r="30" spans="1:10" x14ac:dyDescent="0.25">
      <c r="A30" s="6" t="s">
        <v>88</v>
      </c>
      <c r="B30" s="8">
        <v>10602</v>
      </c>
      <c r="C30" s="23">
        <v>13608025.109999999</v>
      </c>
      <c r="D30" s="11">
        <v>10665368.48</v>
      </c>
      <c r="E30" s="23">
        <f t="shared" si="8"/>
        <v>-2942656.629999999</v>
      </c>
      <c r="F30" s="42">
        <f t="shared" si="9"/>
        <v>-0.21624420929658317</v>
      </c>
      <c r="G30" s="23">
        <v>1255970.6100000001</v>
      </c>
      <c r="H30" s="11">
        <v>1082319.5900000001</v>
      </c>
      <c r="I30" s="32">
        <f t="shared" si="10"/>
        <v>-173651.02000000002</v>
      </c>
      <c r="J30" s="17">
        <f t="shared" si="11"/>
        <v>-0.13826041677838305</v>
      </c>
    </row>
    <row r="31" spans="1:10" x14ac:dyDescent="0.25">
      <c r="A31" s="6" t="s">
        <v>90</v>
      </c>
      <c r="B31" s="8">
        <v>4052</v>
      </c>
      <c r="C31" s="23">
        <v>12150369</v>
      </c>
      <c r="D31" s="11">
        <v>9806957</v>
      </c>
      <c r="E31" s="23">
        <f t="shared" si="8"/>
        <v>-2343412</v>
      </c>
      <c r="F31" s="42">
        <f t="shared" si="9"/>
        <v>-0.19286755817868576</v>
      </c>
      <c r="G31" s="23">
        <v>1317284</v>
      </c>
      <c r="H31" s="11">
        <v>1312298</v>
      </c>
      <c r="I31" s="32">
        <f t="shared" si="10"/>
        <v>-4986</v>
      </c>
      <c r="J31" s="17">
        <f t="shared" si="11"/>
        <v>-3.7850607765675436E-3</v>
      </c>
    </row>
    <row r="32" spans="1:10" x14ac:dyDescent="0.25">
      <c r="A32" s="6" t="s">
        <v>91</v>
      </c>
      <c r="B32" s="8">
        <v>21059</v>
      </c>
      <c r="C32" s="23">
        <v>25507313</v>
      </c>
      <c r="D32" s="11">
        <v>23792524</v>
      </c>
      <c r="E32" s="23">
        <f t="shared" si="8"/>
        <v>-1714789</v>
      </c>
      <c r="F32" s="42">
        <f t="shared" si="9"/>
        <v>-6.7227347702206036E-2</v>
      </c>
      <c r="G32" s="23">
        <v>1731979</v>
      </c>
      <c r="H32" s="11">
        <v>2240144</v>
      </c>
      <c r="I32" s="32">
        <f t="shared" si="10"/>
        <v>508165</v>
      </c>
      <c r="J32" s="17">
        <f t="shared" si="11"/>
        <v>0.29340136341145012</v>
      </c>
    </row>
    <row r="33" spans="1:10" x14ac:dyDescent="0.25">
      <c r="A33" s="6" t="s">
        <v>92</v>
      </c>
      <c r="B33" s="8">
        <v>814</v>
      </c>
      <c r="C33" s="23">
        <v>546538.23</v>
      </c>
      <c r="D33" s="11">
        <v>374758.67</v>
      </c>
      <c r="E33" s="23">
        <f t="shared" si="8"/>
        <v>-171779.56</v>
      </c>
      <c r="F33" s="42">
        <f t="shared" si="9"/>
        <v>-0.31430474680609261</v>
      </c>
      <c r="G33" s="23">
        <v>225691.57</v>
      </c>
      <c r="H33" s="11">
        <v>118173.57</v>
      </c>
      <c r="I33" s="32">
        <f t="shared" si="10"/>
        <v>-107518</v>
      </c>
      <c r="J33" s="17">
        <f t="shared" si="11"/>
        <v>-0.47639351350163411</v>
      </c>
    </row>
    <row r="34" spans="1:10" x14ac:dyDescent="0.25">
      <c r="A34" s="24" t="s">
        <v>95</v>
      </c>
      <c r="B34" s="8">
        <v>52268</v>
      </c>
      <c r="C34" s="23">
        <v>31871004</v>
      </c>
      <c r="D34" s="11">
        <v>33720171</v>
      </c>
      <c r="E34" s="23">
        <f t="shared" si="8"/>
        <v>1849167</v>
      </c>
      <c r="F34" s="42">
        <f t="shared" si="9"/>
        <v>5.8020356057813555E-2</v>
      </c>
      <c r="G34" s="23">
        <v>4859389</v>
      </c>
      <c r="H34" s="11">
        <v>4730623</v>
      </c>
      <c r="I34" s="32">
        <f t="shared" si="10"/>
        <v>-128766</v>
      </c>
      <c r="J34" s="17">
        <f t="shared" si="11"/>
        <v>-2.6498393110738819E-2</v>
      </c>
    </row>
    <row r="35" spans="1:10" x14ac:dyDescent="0.25">
      <c r="A35" s="6" t="s">
        <v>97</v>
      </c>
      <c r="B35" s="8">
        <v>3574</v>
      </c>
      <c r="C35" s="23">
        <v>8175295</v>
      </c>
      <c r="D35" s="11">
        <v>8753365</v>
      </c>
      <c r="E35" s="23">
        <f t="shared" si="8"/>
        <v>578070</v>
      </c>
      <c r="F35" s="42">
        <f t="shared" si="9"/>
        <v>7.070937501337872E-2</v>
      </c>
      <c r="G35" s="23">
        <v>617775</v>
      </c>
      <c r="H35" s="11">
        <v>671757</v>
      </c>
      <c r="I35" s="32">
        <f t="shared" si="10"/>
        <v>53982</v>
      </c>
      <c r="J35" s="17">
        <f t="shared" si="11"/>
        <v>8.7381328153453924E-2</v>
      </c>
    </row>
    <row r="36" spans="1:10" x14ac:dyDescent="0.25">
      <c r="A36" s="6" t="s">
        <v>98</v>
      </c>
      <c r="B36" s="8">
        <v>160</v>
      </c>
      <c r="C36" s="23">
        <v>43518.52</v>
      </c>
      <c r="D36" s="11">
        <v>38716</v>
      </c>
      <c r="E36" s="23">
        <f t="shared" si="8"/>
        <v>-4802.5199999999968</v>
      </c>
      <c r="F36" s="42">
        <f t="shared" si="9"/>
        <v>-0.11035577496661185</v>
      </c>
      <c r="G36" s="23">
        <v>9535.4</v>
      </c>
      <c r="H36" s="11">
        <v>4450</v>
      </c>
      <c r="I36" s="32">
        <f t="shared" si="10"/>
        <v>-5085.3999999999996</v>
      </c>
      <c r="J36" s="17">
        <f t="shared" si="11"/>
        <v>-0.53331795205235222</v>
      </c>
    </row>
    <row r="37" spans="1:10" x14ac:dyDescent="0.25">
      <c r="A37" s="6" t="s">
        <v>100</v>
      </c>
      <c r="B37" s="8">
        <v>5927</v>
      </c>
      <c r="C37" s="23">
        <v>5377337</v>
      </c>
      <c r="D37" s="11">
        <v>5160614</v>
      </c>
      <c r="E37" s="23">
        <f t="shared" si="8"/>
        <v>-216723</v>
      </c>
      <c r="F37" s="42">
        <f t="shared" si="9"/>
        <v>-4.0303034754935387E-2</v>
      </c>
      <c r="G37" s="23">
        <v>632720</v>
      </c>
      <c r="H37" s="11">
        <v>642986</v>
      </c>
      <c r="I37" s="32">
        <f t="shared" si="10"/>
        <v>10266</v>
      </c>
      <c r="J37" s="17">
        <f t="shared" si="11"/>
        <v>1.622518649639651E-2</v>
      </c>
    </row>
    <row r="38" spans="1:10" ht="15" x14ac:dyDescent="0.25">
      <c r="A38" s="6" t="s">
        <v>101</v>
      </c>
      <c r="B38" s="8">
        <v>866</v>
      </c>
      <c r="C38" s="23">
        <v>349984</v>
      </c>
      <c r="D38" s="11">
        <v>271838</v>
      </c>
      <c r="E38" s="23">
        <f t="shared" si="8"/>
        <v>-78146</v>
      </c>
      <c r="F38" s="42">
        <f t="shared" si="9"/>
        <v>-0.22328449300539452</v>
      </c>
      <c r="G38" s="23">
        <v>51968</v>
      </c>
      <c r="H38" s="11">
        <v>51300</v>
      </c>
      <c r="I38" s="32">
        <f t="shared" si="10"/>
        <v>-668</v>
      </c>
      <c r="J38" s="17">
        <f t="shared" si="11"/>
        <v>-1.2854064039408867E-2</v>
      </c>
    </row>
    <row r="39" spans="1:10" ht="15" x14ac:dyDescent="0.25">
      <c r="A39" s="6" t="s">
        <v>103</v>
      </c>
      <c r="B39" s="8">
        <v>2640</v>
      </c>
      <c r="C39" s="23">
        <v>2190494</v>
      </c>
      <c r="D39" s="11">
        <v>1333405</v>
      </c>
      <c r="E39" s="23">
        <f t="shared" si="8"/>
        <v>-857089</v>
      </c>
      <c r="F39" s="42">
        <f t="shared" si="9"/>
        <v>-0.39127657962085266</v>
      </c>
      <c r="G39" s="23">
        <v>793809</v>
      </c>
      <c r="H39" s="11">
        <v>353727</v>
      </c>
      <c r="I39" s="32">
        <f t="shared" si="10"/>
        <v>-440082</v>
      </c>
      <c r="J39" s="17">
        <f t="shared" si="11"/>
        <v>-0.55439280733778529</v>
      </c>
    </row>
    <row r="40" spans="1:10" ht="15" x14ac:dyDescent="0.25">
      <c r="A40" s="6" t="s">
        <v>105</v>
      </c>
      <c r="B40" s="8">
        <v>653</v>
      </c>
      <c r="C40" s="23">
        <v>350022</v>
      </c>
      <c r="D40" s="11">
        <v>377016</v>
      </c>
      <c r="E40" s="23">
        <f t="shared" si="8"/>
        <v>26994</v>
      </c>
      <c r="F40" s="42">
        <f t="shared" si="9"/>
        <v>7.7120866688379586E-2</v>
      </c>
      <c r="G40" s="23">
        <v>120278</v>
      </c>
      <c r="H40" s="11">
        <v>137680</v>
      </c>
      <c r="I40" s="32">
        <f t="shared" si="10"/>
        <v>17402</v>
      </c>
      <c r="J40" s="17">
        <f t="shared" si="11"/>
        <v>0.14468148788639651</v>
      </c>
    </row>
    <row r="41" spans="1:10" ht="15" x14ac:dyDescent="0.25">
      <c r="A41" s="6" t="s">
        <v>107</v>
      </c>
      <c r="B41" s="8">
        <v>2126</v>
      </c>
      <c r="C41" s="23">
        <v>843308</v>
      </c>
      <c r="D41" s="11">
        <v>630554</v>
      </c>
      <c r="E41" s="23">
        <f t="shared" si="8"/>
        <v>-212754</v>
      </c>
      <c r="F41" s="42">
        <f t="shared" si="9"/>
        <v>-0.25228504887893866</v>
      </c>
      <c r="G41" s="23">
        <v>59976</v>
      </c>
      <c r="H41" s="11">
        <v>167814</v>
      </c>
      <c r="I41" s="32">
        <f t="shared" si="10"/>
        <v>107838</v>
      </c>
      <c r="J41" s="17">
        <f t="shared" si="11"/>
        <v>1.7980192076830732</v>
      </c>
    </row>
    <row r="42" spans="1:10" ht="15" x14ac:dyDescent="0.25">
      <c r="A42" s="6" t="s">
        <v>108</v>
      </c>
      <c r="B42" s="8">
        <v>25661</v>
      </c>
      <c r="C42" s="23">
        <v>37128082</v>
      </c>
      <c r="D42" s="11">
        <v>43175793</v>
      </c>
      <c r="E42" s="23">
        <f t="shared" si="8"/>
        <v>6047711</v>
      </c>
      <c r="F42" s="42">
        <f t="shared" si="9"/>
        <v>0.16288778396901837</v>
      </c>
      <c r="G42" s="23">
        <v>2327127</v>
      </c>
      <c r="H42" s="11">
        <v>2274547</v>
      </c>
      <c r="I42" s="32">
        <f t="shared" si="10"/>
        <v>-52580</v>
      </c>
      <c r="J42" s="17">
        <f t="shared" si="11"/>
        <v>-2.2594383546750994E-2</v>
      </c>
    </row>
    <row r="43" spans="1:10" ht="15" x14ac:dyDescent="0.25">
      <c r="A43" s="6" t="s">
        <v>109</v>
      </c>
      <c r="B43" s="8">
        <v>1513</v>
      </c>
      <c r="C43" s="23">
        <v>997232.47</v>
      </c>
      <c r="D43" s="11">
        <v>997232.47</v>
      </c>
      <c r="E43" s="23">
        <f t="shared" si="8"/>
        <v>0</v>
      </c>
      <c r="F43" s="42">
        <f t="shared" si="9"/>
        <v>0</v>
      </c>
      <c r="G43" s="52" t="s">
        <v>255</v>
      </c>
      <c r="H43" s="11">
        <v>230508.19</v>
      </c>
      <c r="I43" s="26" t="s">
        <v>196</v>
      </c>
      <c r="J43" s="26" t="s">
        <v>196</v>
      </c>
    </row>
    <row r="44" spans="1:10" ht="15" x14ac:dyDescent="0.25">
      <c r="A44" s="6" t="s">
        <v>111</v>
      </c>
      <c r="B44" s="8">
        <v>335</v>
      </c>
      <c r="C44" s="23">
        <v>211998.09</v>
      </c>
      <c r="D44" s="11">
        <v>147654.57999999999</v>
      </c>
      <c r="E44" s="23">
        <f t="shared" si="8"/>
        <v>-64343.510000000009</v>
      </c>
      <c r="F44" s="42">
        <f t="shared" si="9"/>
        <v>-0.30350985709352385</v>
      </c>
      <c r="G44" s="23">
        <v>18634.7</v>
      </c>
      <c r="H44" s="11">
        <v>13404.64</v>
      </c>
      <c r="I44" s="32">
        <f t="shared" ref="I44:I48" si="12">H44-G44</f>
        <v>-5230.0600000000013</v>
      </c>
      <c r="J44" s="17">
        <f t="shared" ref="J44:J48" si="13">(H44-G44)/G44</f>
        <v>-0.28066242010872194</v>
      </c>
    </row>
    <row r="45" spans="1:10" ht="15" x14ac:dyDescent="0.25">
      <c r="A45" s="6" t="s">
        <v>112</v>
      </c>
      <c r="B45" s="8">
        <v>14819</v>
      </c>
      <c r="C45" s="23">
        <v>13083079</v>
      </c>
      <c r="D45" s="11">
        <v>13083079</v>
      </c>
      <c r="E45" s="23">
        <f t="shared" si="8"/>
        <v>0</v>
      </c>
      <c r="F45" s="42">
        <f t="shared" si="9"/>
        <v>0</v>
      </c>
      <c r="G45" s="23">
        <v>1315940</v>
      </c>
      <c r="H45" s="11">
        <v>1315940</v>
      </c>
      <c r="I45" s="32">
        <f t="shared" si="12"/>
        <v>0</v>
      </c>
      <c r="J45" s="17">
        <f t="shared" si="13"/>
        <v>0</v>
      </c>
    </row>
    <row r="46" spans="1:10" ht="15" x14ac:dyDescent="0.25">
      <c r="A46" s="6" t="s">
        <v>114</v>
      </c>
      <c r="B46" s="8">
        <v>299</v>
      </c>
      <c r="C46" s="23">
        <v>271875</v>
      </c>
      <c r="D46" s="11">
        <v>411619.17</v>
      </c>
      <c r="E46" s="23">
        <f t="shared" si="8"/>
        <v>139744.16999999998</v>
      </c>
      <c r="F46" s="42">
        <f t="shared" si="9"/>
        <v>0.5140015448275862</v>
      </c>
      <c r="G46" s="23">
        <v>143445</v>
      </c>
      <c r="H46" s="11">
        <v>189496.6</v>
      </c>
      <c r="I46" s="32">
        <f t="shared" si="12"/>
        <v>46051.600000000006</v>
      </c>
      <c r="J46" s="17">
        <f t="shared" si="13"/>
        <v>0.32104011990658443</v>
      </c>
    </row>
    <row r="47" spans="1:10" ht="15" x14ac:dyDescent="0.25">
      <c r="A47" s="6" t="s">
        <v>115</v>
      </c>
      <c r="B47" s="8">
        <v>27750</v>
      </c>
      <c r="C47" s="23">
        <v>28687884</v>
      </c>
      <c r="D47" s="11">
        <v>29449987</v>
      </c>
      <c r="E47" s="23">
        <f t="shared" si="8"/>
        <v>762103</v>
      </c>
      <c r="F47" s="42">
        <f t="shared" si="9"/>
        <v>2.6565326323823673E-2</v>
      </c>
      <c r="G47" s="23">
        <v>4048516</v>
      </c>
      <c r="H47" s="11">
        <v>4066910</v>
      </c>
      <c r="I47" s="32">
        <f t="shared" si="12"/>
        <v>18394</v>
      </c>
      <c r="J47" s="17">
        <f t="shared" si="13"/>
        <v>4.5433931840704097E-3</v>
      </c>
    </row>
    <row r="48" spans="1:10" ht="15" x14ac:dyDescent="0.25">
      <c r="A48" s="6" t="s">
        <v>117</v>
      </c>
      <c r="B48" s="8">
        <v>8597</v>
      </c>
      <c r="C48" s="23">
        <v>18015545</v>
      </c>
      <c r="D48" s="11">
        <v>14033467</v>
      </c>
      <c r="E48" s="23">
        <f t="shared" si="8"/>
        <v>-3982078</v>
      </c>
      <c r="F48" s="42">
        <f t="shared" si="9"/>
        <v>-0.22103566669784344</v>
      </c>
      <c r="G48" s="23">
        <v>1172673</v>
      </c>
      <c r="H48" s="11">
        <v>1240593</v>
      </c>
      <c r="I48" s="32">
        <f t="shared" si="12"/>
        <v>67920</v>
      </c>
      <c r="J48" s="17">
        <f t="shared" si="13"/>
        <v>5.7918959505335245E-2</v>
      </c>
    </row>
    <row r="49" spans="1:10" ht="30" x14ac:dyDescent="0.25">
      <c r="A49" s="6" t="s">
        <v>118</v>
      </c>
      <c r="B49" s="8">
        <v>1428</v>
      </c>
      <c r="C49" s="23">
        <v>527164.12</v>
      </c>
      <c r="D49" s="11">
        <v>607255.42000000004</v>
      </c>
      <c r="E49" s="23">
        <f t="shared" si="8"/>
        <v>80091.300000000047</v>
      </c>
      <c r="F49" s="42">
        <f t="shared" si="9"/>
        <v>0.1519285872490716</v>
      </c>
      <c r="G49" s="23">
        <v>109925.91</v>
      </c>
      <c r="H49" s="11" t="s">
        <v>255</v>
      </c>
      <c r="I49" s="26" t="s">
        <v>196</v>
      </c>
      <c r="J49" s="26" t="s">
        <v>196</v>
      </c>
    </row>
    <row r="50" spans="1:10" ht="15" x14ac:dyDescent="0.25">
      <c r="A50" s="6" t="s">
        <v>120</v>
      </c>
      <c r="B50" s="8">
        <v>133</v>
      </c>
      <c r="C50" s="23">
        <v>43673.59</v>
      </c>
      <c r="D50" s="11">
        <v>55061.82</v>
      </c>
      <c r="E50" s="23">
        <f t="shared" si="8"/>
        <v>11388.230000000003</v>
      </c>
      <c r="F50" s="42">
        <f t="shared" si="9"/>
        <v>0.26075781725294406</v>
      </c>
      <c r="G50" s="23">
        <v>10678.07</v>
      </c>
      <c r="H50" s="11">
        <v>11632.18</v>
      </c>
      <c r="I50" s="32">
        <f t="shared" ref="I50:I82" si="14">H50-G50</f>
        <v>954.11000000000058</v>
      </c>
      <c r="J50" s="17">
        <f t="shared" ref="J50:J82" si="15">(H50-G50)/G50</f>
        <v>8.9352289318200814E-2</v>
      </c>
    </row>
    <row r="51" spans="1:10" ht="15" x14ac:dyDescent="0.25">
      <c r="A51" s="6" t="s">
        <v>121</v>
      </c>
      <c r="B51" s="8">
        <v>18229</v>
      </c>
      <c r="C51" s="23">
        <v>18909536</v>
      </c>
      <c r="D51" s="11">
        <v>18027310</v>
      </c>
      <c r="E51" s="23">
        <f t="shared" si="8"/>
        <v>-882226</v>
      </c>
      <c r="F51" s="42">
        <f t="shared" si="9"/>
        <v>-4.6655084503395533E-2</v>
      </c>
      <c r="G51" s="23">
        <v>1477496</v>
      </c>
      <c r="H51" s="11">
        <v>1491612</v>
      </c>
      <c r="I51" s="32">
        <f t="shared" si="14"/>
        <v>14116</v>
      </c>
      <c r="J51" s="17">
        <f t="shared" si="15"/>
        <v>9.5540021766556387E-3</v>
      </c>
    </row>
    <row r="52" spans="1:10" ht="15" x14ac:dyDescent="0.25">
      <c r="A52" s="6" t="s">
        <v>123</v>
      </c>
      <c r="B52" s="8">
        <v>7945</v>
      </c>
      <c r="C52" s="23">
        <v>24632957</v>
      </c>
      <c r="D52" s="11">
        <v>15401629</v>
      </c>
      <c r="E52" s="23">
        <f t="shared" si="8"/>
        <v>-9231328</v>
      </c>
      <c r="F52" s="42">
        <f t="shared" si="9"/>
        <v>-0.37475517048156259</v>
      </c>
      <c r="G52" s="23">
        <v>1866867</v>
      </c>
      <c r="H52" s="11">
        <v>1827212</v>
      </c>
      <c r="I52" s="32">
        <f t="shared" si="14"/>
        <v>-39655</v>
      </c>
      <c r="J52" s="17">
        <f t="shared" si="15"/>
        <v>-2.1241470335058684E-2</v>
      </c>
    </row>
    <row r="53" spans="1:10" ht="15" x14ac:dyDescent="0.25">
      <c r="A53" s="6" t="s">
        <v>126</v>
      </c>
      <c r="B53" s="8">
        <v>2191</v>
      </c>
      <c r="C53" s="23">
        <v>420441</v>
      </c>
      <c r="D53" s="11">
        <v>541980.68000000005</v>
      </c>
      <c r="E53" s="23">
        <f t="shared" si="8"/>
        <v>121539.68000000005</v>
      </c>
      <c r="F53" s="42">
        <f t="shared" si="9"/>
        <v>0.28907665998320825</v>
      </c>
      <c r="G53" s="23">
        <v>9781</v>
      </c>
      <c r="H53" s="11">
        <v>121071.03</v>
      </c>
      <c r="I53" s="32">
        <f t="shared" si="14"/>
        <v>111290.03</v>
      </c>
      <c r="J53" s="17">
        <f t="shared" si="15"/>
        <v>11.378185257131172</v>
      </c>
    </row>
    <row r="54" spans="1:10" ht="15" x14ac:dyDescent="0.25">
      <c r="A54" s="6" t="s">
        <v>128</v>
      </c>
      <c r="B54" s="8">
        <v>27389</v>
      </c>
      <c r="C54" s="23">
        <v>36871977</v>
      </c>
      <c r="D54" s="11">
        <v>44094801</v>
      </c>
      <c r="E54" s="23">
        <f t="shared" si="8"/>
        <v>7222824</v>
      </c>
      <c r="F54" s="42">
        <f t="shared" si="9"/>
        <v>0.1958892521548275</v>
      </c>
      <c r="G54" s="23">
        <v>3754685</v>
      </c>
      <c r="H54" s="11">
        <v>1785619</v>
      </c>
      <c r="I54" s="32">
        <f t="shared" si="14"/>
        <v>-1969066</v>
      </c>
      <c r="J54" s="17">
        <f t="shared" si="15"/>
        <v>-0.52442907993613308</v>
      </c>
    </row>
    <row r="55" spans="1:10" ht="15" x14ac:dyDescent="0.25">
      <c r="A55" s="6" t="s">
        <v>130</v>
      </c>
      <c r="B55" s="8">
        <v>2431</v>
      </c>
      <c r="C55" s="23">
        <v>3469722</v>
      </c>
      <c r="D55" s="11">
        <v>2812992</v>
      </c>
      <c r="E55" s="23">
        <f t="shared" si="8"/>
        <v>-656730</v>
      </c>
      <c r="F55" s="42">
        <f t="shared" si="9"/>
        <v>-0.18927452977500792</v>
      </c>
      <c r="G55" s="23">
        <v>430769</v>
      </c>
      <c r="H55" s="11">
        <v>419341</v>
      </c>
      <c r="I55" s="32">
        <f t="shared" si="14"/>
        <v>-11428</v>
      </c>
      <c r="J55" s="17">
        <f t="shared" si="15"/>
        <v>-2.6529299926410677E-2</v>
      </c>
    </row>
    <row r="56" spans="1:10" ht="15" x14ac:dyDescent="0.25">
      <c r="A56" s="6" t="s">
        <v>131</v>
      </c>
      <c r="B56" s="8">
        <v>4978</v>
      </c>
      <c r="C56" s="23">
        <v>4570783</v>
      </c>
      <c r="D56" s="11">
        <v>4430776</v>
      </c>
      <c r="E56" s="23">
        <f t="shared" si="8"/>
        <v>-140007</v>
      </c>
      <c r="F56" s="42">
        <f t="shared" si="9"/>
        <v>-3.0630856901323035E-2</v>
      </c>
      <c r="G56" s="23">
        <v>601024</v>
      </c>
      <c r="H56" s="11">
        <v>508979</v>
      </c>
      <c r="I56" s="32">
        <f t="shared" si="14"/>
        <v>-92045</v>
      </c>
      <c r="J56" s="17">
        <f t="shared" si="15"/>
        <v>-0.15314696251730381</v>
      </c>
    </row>
    <row r="57" spans="1:10" ht="15" x14ac:dyDescent="0.25">
      <c r="A57" s="6" t="s">
        <v>133</v>
      </c>
      <c r="B57" s="8">
        <v>4193</v>
      </c>
      <c r="C57" s="23">
        <v>3867343</v>
      </c>
      <c r="D57" s="11">
        <v>3929316</v>
      </c>
      <c r="E57" s="23">
        <f t="shared" si="8"/>
        <v>61973</v>
      </c>
      <c r="F57" s="42">
        <f t="shared" si="9"/>
        <v>1.6024697059453998E-2</v>
      </c>
      <c r="G57" s="23">
        <v>824945</v>
      </c>
      <c r="H57" s="11">
        <v>826152</v>
      </c>
      <c r="I57" s="32">
        <f t="shared" si="14"/>
        <v>1207</v>
      </c>
      <c r="J57" s="17">
        <f t="shared" si="15"/>
        <v>1.4631278448866288E-3</v>
      </c>
    </row>
    <row r="58" spans="1:10" ht="15" x14ac:dyDescent="0.25">
      <c r="A58" s="6" t="s">
        <v>135</v>
      </c>
      <c r="B58" s="8">
        <v>962</v>
      </c>
      <c r="C58" s="23">
        <v>208657</v>
      </c>
      <c r="D58" s="11">
        <v>261944</v>
      </c>
      <c r="E58" s="23">
        <f t="shared" si="8"/>
        <v>53287</v>
      </c>
      <c r="F58" s="42">
        <f t="shared" si="9"/>
        <v>0.25538084032646879</v>
      </c>
      <c r="G58" s="23">
        <v>49571</v>
      </c>
      <c r="H58" s="11">
        <v>59791</v>
      </c>
      <c r="I58" s="32">
        <f t="shared" si="14"/>
        <v>10220</v>
      </c>
      <c r="J58" s="17">
        <f t="shared" si="15"/>
        <v>0.20616892941437534</v>
      </c>
    </row>
    <row r="59" spans="1:10" ht="15" x14ac:dyDescent="0.25">
      <c r="A59" s="6" t="s">
        <v>136</v>
      </c>
      <c r="B59" s="8">
        <v>1382</v>
      </c>
      <c r="C59" s="23">
        <v>747937</v>
      </c>
      <c r="D59" s="11">
        <v>705632</v>
      </c>
      <c r="E59" s="23">
        <f t="shared" si="8"/>
        <v>-42305</v>
      </c>
      <c r="F59" s="42">
        <f t="shared" si="9"/>
        <v>-5.6562250563884392E-2</v>
      </c>
      <c r="G59" s="23">
        <v>162531</v>
      </c>
      <c r="H59" s="11">
        <v>156824</v>
      </c>
      <c r="I59" s="32">
        <f t="shared" si="14"/>
        <v>-5707</v>
      </c>
      <c r="J59" s="17">
        <f t="shared" si="15"/>
        <v>-3.5113301462490233E-2</v>
      </c>
    </row>
    <row r="60" spans="1:10" ht="15" x14ac:dyDescent="0.25">
      <c r="A60" s="6" t="s">
        <v>138</v>
      </c>
      <c r="B60" s="8">
        <v>7870</v>
      </c>
      <c r="C60" s="23">
        <v>9259204</v>
      </c>
      <c r="D60" s="11">
        <v>12590894</v>
      </c>
      <c r="E60" s="23">
        <f t="shared" si="8"/>
        <v>3331690</v>
      </c>
      <c r="F60" s="42">
        <f t="shared" si="9"/>
        <v>0.35982466743361524</v>
      </c>
      <c r="G60" s="23">
        <v>1582224</v>
      </c>
      <c r="H60" s="11">
        <v>1534933</v>
      </c>
      <c r="I60" s="32">
        <f t="shared" si="14"/>
        <v>-47291</v>
      </c>
      <c r="J60" s="17">
        <f t="shared" si="15"/>
        <v>-2.9888941136021197E-2</v>
      </c>
    </row>
    <row r="61" spans="1:10" ht="15" x14ac:dyDescent="0.25">
      <c r="A61" s="6" t="s">
        <v>139</v>
      </c>
      <c r="B61" s="8">
        <v>15959</v>
      </c>
      <c r="C61" s="23">
        <v>11077605</v>
      </c>
      <c r="D61" s="11">
        <v>10573665</v>
      </c>
      <c r="E61" s="23">
        <f t="shared" si="8"/>
        <v>-503940</v>
      </c>
      <c r="F61" s="42">
        <f t="shared" si="9"/>
        <v>-4.5491782745458065E-2</v>
      </c>
      <c r="G61" s="23">
        <v>1586811</v>
      </c>
      <c r="H61" s="11">
        <v>1668188</v>
      </c>
      <c r="I61" s="32">
        <f t="shared" si="14"/>
        <v>81377</v>
      </c>
      <c r="J61" s="17">
        <f t="shared" si="15"/>
        <v>5.1283360148120981E-2</v>
      </c>
    </row>
    <row r="62" spans="1:10" ht="15" x14ac:dyDescent="0.25">
      <c r="A62" s="6" t="s">
        <v>143</v>
      </c>
      <c r="B62" s="8">
        <v>7161</v>
      </c>
      <c r="C62" s="23">
        <v>4879919</v>
      </c>
      <c r="D62" s="11">
        <v>4898399</v>
      </c>
      <c r="E62" s="23">
        <f t="shared" si="8"/>
        <v>18480</v>
      </c>
      <c r="F62" s="42">
        <f t="shared" si="9"/>
        <v>3.7869481030320382E-3</v>
      </c>
      <c r="G62" s="23">
        <v>717218</v>
      </c>
      <c r="H62" s="11">
        <v>579454</v>
      </c>
      <c r="I62" s="32">
        <f t="shared" si="14"/>
        <v>-137764</v>
      </c>
      <c r="J62" s="17">
        <f t="shared" si="15"/>
        <v>-0.19208106879637712</v>
      </c>
    </row>
    <row r="63" spans="1:10" ht="15" x14ac:dyDescent="0.25">
      <c r="A63" s="6" t="s">
        <v>145</v>
      </c>
      <c r="B63" s="8">
        <v>3312</v>
      </c>
      <c r="C63" s="23">
        <v>2540416</v>
      </c>
      <c r="D63" s="11">
        <v>2580186</v>
      </c>
      <c r="E63" s="23">
        <f t="shared" si="8"/>
        <v>39770</v>
      </c>
      <c r="F63" s="42">
        <f t="shared" si="9"/>
        <v>1.5654916360155188E-2</v>
      </c>
      <c r="G63" s="23">
        <v>47417</v>
      </c>
      <c r="H63" s="11">
        <v>176449</v>
      </c>
      <c r="I63" s="32">
        <f t="shared" si="14"/>
        <v>129032</v>
      </c>
      <c r="J63" s="17">
        <f t="shared" si="15"/>
        <v>2.7212181285193076</v>
      </c>
    </row>
    <row r="64" spans="1:10" ht="15" x14ac:dyDescent="0.25">
      <c r="A64" s="6" t="s">
        <v>146</v>
      </c>
      <c r="B64" s="8">
        <v>923</v>
      </c>
      <c r="C64" s="23">
        <v>537446</v>
      </c>
      <c r="D64" s="11">
        <v>505456</v>
      </c>
      <c r="E64" s="23">
        <f t="shared" si="8"/>
        <v>-31990</v>
      </c>
      <c r="F64" s="42">
        <f t="shared" si="9"/>
        <v>-5.9522258980437101E-2</v>
      </c>
      <c r="G64" s="23">
        <v>136392</v>
      </c>
      <c r="H64" s="11">
        <v>152370</v>
      </c>
      <c r="I64" s="32">
        <f t="shared" si="14"/>
        <v>15978</v>
      </c>
      <c r="J64" s="17">
        <f t="shared" si="15"/>
        <v>0.11714763329227521</v>
      </c>
    </row>
    <row r="65" spans="1:10" ht="15" x14ac:dyDescent="0.25">
      <c r="A65" s="6" t="s">
        <v>148</v>
      </c>
      <c r="B65" s="8">
        <v>461</v>
      </c>
      <c r="C65" s="23">
        <v>202643</v>
      </c>
      <c r="D65" s="11">
        <v>214877</v>
      </c>
      <c r="E65" s="23">
        <f t="shared" si="8"/>
        <v>12234</v>
      </c>
      <c r="F65" s="42">
        <f t="shared" si="9"/>
        <v>6.0372181619893113E-2</v>
      </c>
      <c r="G65" s="23">
        <v>43936</v>
      </c>
      <c r="H65" s="11">
        <v>46813</v>
      </c>
      <c r="I65" s="32">
        <f t="shared" si="14"/>
        <v>2877</v>
      </c>
      <c r="J65" s="17">
        <f t="shared" si="15"/>
        <v>6.5481609613983971E-2</v>
      </c>
    </row>
    <row r="66" spans="1:10" ht="15" x14ac:dyDescent="0.25">
      <c r="A66" s="6" t="s">
        <v>150</v>
      </c>
      <c r="B66" s="8">
        <v>3419</v>
      </c>
      <c r="C66" s="23">
        <v>4181269</v>
      </c>
      <c r="D66" s="11">
        <v>1790922</v>
      </c>
      <c r="E66" s="23">
        <f t="shared" si="8"/>
        <v>-2390347</v>
      </c>
      <c r="F66" s="42">
        <f t="shared" si="9"/>
        <v>-0.57167979386162426</v>
      </c>
      <c r="G66" s="23">
        <v>743090</v>
      </c>
      <c r="H66" s="11">
        <v>468916</v>
      </c>
      <c r="I66" s="32">
        <f t="shared" si="14"/>
        <v>-274174</v>
      </c>
      <c r="J66" s="17">
        <f t="shared" si="15"/>
        <v>-0.36896472836399358</v>
      </c>
    </row>
    <row r="67" spans="1:10" ht="15" x14ac:dyDescent="0.25">
      <c r="A67" s="6" t="s">
        <v>151</v>
      </c>
      <c r="B67" s="8">
        <v>8481</v>
      </c>
      <c r="C67" s="23">
        <v>26538877</v>
      </c>
      <c r="D67" s="11">
        <v>22832804</v>
      </c>
      <c r="E67" s="23">
        <f t="shared" si="8"/>
        <v>-3706073</v>
      </c>
      <c r="F67" s="42">
        <f t="shared" si="9"/>
        <v>-0.13964694135324565</v>
      </c>
      <c r="G67" s="23">
        <v>3700877</v>
      </c>
      <c r="H67" s="11">
        <v>3697292</v>
      </c>
      <c r="I67" s="32">
        <f t="shared" si="14"/>
        <v>-3585</v>
      </c>
      <c r="J67" s="17">
        <f t="shared" si="15"/>
        <v>-9.6868931337085781E-4</v>
      </c>
    </row>
    <row r="68" spans="1:10" ht="15" x14ac:dyDescent="0.25">
      <c r="A68" s="6" t="s">
        <v>152</v>
      </c>
      <c r="B68" s="8">
        <v>2835</v>
      </c>
      <c r="C68" s="23">
        <v>1171984</v>
      </c>
      <c r="D68" s="11">
        <v>1134532</v>
      </c>
      <c r="E68" s="23">
        <f t="shared" si="8"/>
        <v>-37452</v>
      </c>
      <c r="F68" s="42">
        <f t="shared" si="9"/>
        <v>-3.1956067659626754E-2</v>
      </c>
      <c r="G68" s="23">
        <v>197756</v>
      </c>
      <c r="H68" s="11">
        <v>225530</v>
      </c>
      <c r="I68" s="32">
        <f t="shared" si="14"/>
        <v>27774</v>
      </c>
      <c r="J68" s="17">
        <f t="shared" si="15"/>
        <v>0.14044580189728756</v>
      </c>
    </row>
    <row r="69" spans="1:10" ht="15" x14ac:dyDescent="0.25">
      <c r="A69" s="6" t="s">
        <v>155</v>
      </c>
      <c r="B69" s="8">
        <v>4646</v>
      </c>
      <c r="C69" s="23">
        <v>5942324</v>
      </c>
      <c r="D69" s="11">
        <v>5514488</v>
      </c>
      <c r="E69" s="23">
        <f t="shared" si="8"/>
        <v>-427836</v>
      </c>
      <c r="F69" s="42">
        <f t="shared" si="9"/>
        <v>-7.1998093675134503E-2</v>
      </c>
      <c r="G69" s="23">
        <v>676900</v>
      </c>
      <c r="H69" s="11">
        <v>735528</v>
      </c>
      <c r="I69" s="32">
        <f t="shared" si="14"/>
        <v>58628</v>
      </c>
      <c r="J69" s="17">
        <f t="shared" si="15"/>
        <v>8.6612498153346137E-2</v>
      </c>
    </row>
    <row r="70" spans="1:10" ht="15" x14ac:dyDescent="0.25">
      <c r="A70" s="6" t="s">
        <v>156</v>
      </c>
      <c r="B70" s="8">
        <v>12940</v>
      </c>
      <c r="C70" s="23">
        <v>12853188</v>
      </c>
      <c r="D70" s="11">
        <v>15967634</v>
      </c>
      <c r="E70" s="23">
        <f t="shared" si="8"/>
        <v>3114446</v>
      </c>
      <c r="F70" s="42">
        <f t="shared" si="9"/>
        <v>0.24230922320594703</v>
      </c>
      <c r="G70" s="23">
        <v>2094470</v>
      </c>
      <c r="H70" s="11">
        <v>2063713</v>
      </c>
      <c r="I70" s="32">
        <f t="shared" si="14"/>
        <v>-30757</v>
      </c>
      <c r="J70" s="17">
        <f t="shared" si="15"/>
        <v>-1.4684860609127846E-2</v>
      </c>
    </row>
    <row r="71" spans="1:10" ht="15" x14ac:dyDescent="0.25">
      <c r="A71" s="6" t="s">
        <v>159</v>
      </c>
      <c r="B71" s="8">
        <v>6464</v>
      </c>
      <c r="C71" s="23">
        <v>5777261</v>
      </c>
      <c r="D71" s="11">
        <v>5302574</v>
      </c>
      <c r="E71" s="23">
        <f t="shared" si="8"/>
        <v>-474687</v>
      </c>
      <c r="F71" s="42">
        <f t="shared" si="9"/>
        <v>-8.2164714386280979E-2</v>
      </c>
      <c r="G71" s="23">
        <v>1776111</v>
      </c>
      <c r="H71" s="11">
        <v>1344821</v>
      </c>
      <c r="I71" s="32">
        <f t="shared" si="14"/>
        <v>-431290</v>
      </c>
      <c r="J71" s="17">
        <f t="shared" si="15"/>
        <v>-0.2428282917002372</v>
      </c>
    </row>
    <row r="72" spans="1:10" ht="15" x14ac:dyDescent="0.25">
      <c r="A72" s="6" t="s">
        <v>160</v>
      </c>
      <c r="B72" s="8">
        <v>315685</v>
      </c>
      <c r="C72" s="23">
        <v>814559000</v>
      </c>
      <c r="D72" s="11">
        <v>858553000</v>
      </c>
      <c r="E72" s="23">
        <f t="shared" si="8"/>
        <v>43994000</v>
      </c>
      <c r="F72" s="42">
        <f t="shared" si="9"/>
        <v>5.400959292083201E-2</v>
      </c>
      <c r="G72" s="23">
        <v>84648000</v>
      </c>
      <c r="H72" s="11">
        <v>59708000</v>
      </c>
      <c r="I72" s="32">
        <f t="shared" si="14"/>
        <v>-24940000</v>
      </c>
      <c r="J72" s="17">
        <f t="shared" si="15"/>
        <v>-0.29463188734524148</v>
      </c>
    </row>
    <row r="73" spans="1:10" ht="15" x14ac:dyDescent="0.25">
      <c r="A73" s="6" t="s">
        <v>161</v>
      </c>
      <c r="B73" s="8">
        <v>6202</v>
      </c>
      <c r="C73" s="23">
        <v>13230177</v>
      </c>
      <c r="D73" s="11">
        <v>9145744</v>
      </c>
      <c r="E73" s="23">
        <f t="shared" si="8"/>
        <v>-4084433</v>
      </c>
      <c r="F73" s="42">
        <f t="shared" si="9"/>
        <v>-0.30872096420176387</v>
      </c>
      <c r="G73" s="23">
        <v>856501</v>
      </c>
      <c r="H73" s="11">
        <v>850390</v>
      </c>
      <c r="I73" s="32">
        <f t="shared" si="14"/>
        <v>-6111</v>
      </c>
      <c r="J73" s="17">
        <f t="shared" si="15"/>
        <v>-7.1348428081228158E-3</v>
      </c>
    </row>
    <row r="74" spans="1:10" ht="15" x14ac:dyDescent="0.25">
      <c r="A74" s="6" t="s">
        <v>162</v>
      </c>
      <c r="B74" s="8">
        <v>1003362</v>
      </c>
      <c r="C74" s="23">
        <v>776443322</v>
      </c>
      <c r="D74" s="11">
        <v>769831442</v>
      </c>
      <c r="E74" s="23">
        <f t="shared" si="8"/>
        <v>-6611880</v>
      </c>
      <c r="F74" s="42">
        <f t="shared" si="9"/>
        <v>-8.5155990304209232E-3</v>
      </c>
      <c r="G74" s="23">
        <v>100152015</v>
      </c>
      <c r="H74" s="11">
        <v>106186207</v>
      </c>
      <c r="I74" s="32">
        <f t="shared" si="14"/>
        <v>6034192</v>
      </c>
      <c r="J74" s="17">
        <f t="shared" si="15"/>
        <v>6.0250330460150998E-2</v>
      </c>
    </row>
    <row r="75" spans="1:10" ht="15" x14ac:dyDescent="0.25">
      <c r="A75" s="6" t="s">
        <v>163</v>
      </c>
      <c r="B75" s="8">
        <v>8539</v>
      </c>
      <c r="C75" s="23">
        <v>10009431</v>
      </c>
      <c r="D75" s="11">
        <v>10200069</v>
      </c>
      <c r="E75" s="23">
        <f t="shared" si="8"/>
        <v>190638</v>
      </c>
      <c r="F75" s="42">
        <f t="shared" si="9"/>
        <v>1.9045837870304515E-2</v>
      </c>
      <c r="G75" s="23">
        <v>427381</v>
      </c>
      <c r="H75" s="11">
        <v>485732</v>
      </c>
      <c r="I75" s="32">
        <f t="shared" si="14"/>
        <v>58351</v>
      </c>
      <c r="J75" s="17">
        <f t="shared" si="15"/>
        <v>0.1365315725313011</v>
      </c>
    </row>
    <row r="76" spans="1:10" ht="15" x14ac:dyDescent="0.25">
      <c r="A76" s="6" t="s">
        <v>165</v>
      </c>
      <c r="B76" s="13">
        <v>670</v>
      </c>
      <c r="C76" s="23">
        <v>181589</v>
      </c>
      <c r="D76" s="11">
        <v>182751.13</v>
      </c>
      <c r="E76" s="23">
        <f t="shared" si="8"/>
        <v>1162.1300000000047</v>
      </c>
      <c r="F76" s="42">
        <f t="shared" si="9"/>
        <v>6.3997819251166354E-3</v>
      </c>
      <c r="G76" s="23">
        <v>24718</v>
      </c>
      <c r="H76" s="11">
        <v>29648.69</v>
      </c>
      <c r="I76" s="32">
        <f t="shared" si="14"/>
        <v>4930.6899999999987</v>
      </c>
      <c r="J76" s="17">
        <f t="shared" si="15"/>
        <v>0.19947770855247182</v>
      </c>
    </row>
    <row r="77" spans="1:10" ht="15" x14ac:dyDescent="0.25">
      <c r="A77" s="6" t="s">
        <v>166</v>
      </c>
      <c r="B77" s="8">
        <v>11106</v>
      </c>
      <c r="C77" s="23">
        <v>15030014</v>
      </c>
      <c r="D77" s="11">
        <v>13122930</v>
      </c>
      <c r="E77" s="23">
        <f t="shared" si="8"/>
        <v>-1907084</v>
      </c>
      <c r="F77" s="42">
        <f t="shared" si="9"/>
        <v>-0.1268850448176562</v>
      </c>
      <c r="G77" s="23">
        <v>1663174</v>
      </c>
      <c r="H77" s="11">
        <v>1823463</v>
      </c>
      <c r="I77" s="32">
        <f t="shared" si="14"/>
        <v>160289</v>
      </c>
      <c r="J77" s="17">
        <f t="shared" si="15"/>
        <v>9.6375364213245274E-2</v>
      </c>
    </row>
    <row r="78" spans="1:10" ht="15" x14ac:dyDescent="0.25">
      <c r="A78" s="6" t="s">
        <v>167</v>
      </c>
      <c r="B78" s="8">
        <v>393</v>
      </c>
      <c r="C78" s="23">
        <v>1059209</v>
      </c>
      <c r="D78" s="11">
        <v>989127</v>
      </c>
      <c r="E78" s="23">
        <f t="shared" si="8"/>
        <v>-70082</v>
      </c>
      <c r="F78" s="42">
        <f t="shared" si="9"/>
        <v>-6.61644680133949E-2</v>
      </c>
      <c r="G78" s="23">
        <v>323320</v>
      </c>
      <c r="H78" s="11">
        <v>423271</v>
      </c>
      <c r="I78" s="32">
        <f t="shared" si="14"/>
        <v>99951</v>
      </c>
      <c r="J78" s="17">
        <f t="shared" si="15"/>
        <v>0.30913955214648026</v>
      </c>
    </row>
    <row r="79" spans="1:10" ht="15" x14ac:dyDescent="0.25">
      <c r="A79" s="6" t="s">
        <v>168</v>
      </c>
      <c r="B79" s="8">
        <v>35058</v>
      </c>
      <c r="C79" s="23">
        <v>31514418</v>
      </c>
      <c r="D79" s="11">
        <v>33318517</v>
      </c>
      <c r="E79" s="23">
        <f t="shared" si="8"/>
        <v>1804099</v>
      </c>
      <c r="F79" s="42">
        <f t="shared" si="9"/>
        <v>5.7246781457299958E-2</v>
      </c>
      <c r="G79" s="23">
        <v>6959565</v>
      </c>
      <c r="H79" s="11">
        <v>7974850</v>
      </c>
      <c r="I79" s="32">
        <f t="shared" si="14"/>
        <v>1015285</v>
      </c>
      <c r="J79" s="17">
        <f t="shared" si="15"/>
        <v>0.14588339932165301</v>
      </c>
    </row>
    <row r="80" spans="1:10" ht="15" x14ac:dyDescent="0.25">
      <c r="A80" s="6" t="s">
        <v>170</v>
      </c>
      <c r="B80" s="8">
        <v>446</v>
      </c>
      <c r="C80" s="23">
        <v>185933.56</v>
      </c>
      <c r="D80" s="11">
        <v>162023.57</v>
      </c>
      <c r="E80" s="23">
        <f t="shared" si="8"/>
        <v>-23909.989999999991</v>
      </c>
      <c r="F80" s="42">
        <f t="shared" si="9"/>
        <v>-0.12859426775887037</v>
      </c>
      <c r="G80" s="23">
        <v>99777.31</v>
      </c>
      <c r="H80" s="11">
        <v>98384.38</v>
      </c>
      <c r="I80" s="32">
        <f t="shared" si="14"/>
        <v>-1392.929999999993</v>
      </c>
      <c r="J80" s="17">
        <f t="shared" si="15"/>
        <v>-1.3960388388903179E-2</v>
      </c>
    </row>
    <row r="81" spans="1:10" ht="15" x14ac:dyDescent="0.25">
      <c r="A81" s="6" t="s">
        <v>172</v>
      </c>
      <c r="B81" s="8">
        <v>6974</v>
      </c>
      <c r="C81" s="23">
        <v>6367525.5499999998</v>
      </c>
      <c r="D81" s="11">
        <v>7886480.7000000002</v>
      </c>
      <c r="E81" s="23">
        <f t="shared" si="8"/>
        <v>1518955.1500000004</v>
      </c>
      <c r="F81" s="42">
        <f t="shared" si="9"/>
        <v>0.23854716217039765</v>
      </c>
      <c r="G81" s="23">
        <v>686546.28</v>
      </c>
      <c r="H81" s="11">
        <v>860660.5</v>
      </c>
      <c r="I81" s="32">
        <f t="shared" si="14"/>
        <v>174114.21999999997</v>
      </c>
      <c r="J81" s="17">
        <f t="shared" si="15"/>
        <v>0.25360886086222761</v>
      </c>
    </row>
    <row r="82" spans="1:10" ht="15" x14ac:dyDescent="0.25">
      <c r="A82" s="6" t="s">
        <v>174</v>
      </c>
      <c r="B82" s="8">
        <v>1403</v>
      </c>
      <c r="C82" s="23">
        <v>1017815.44</v>
      </c>
      <c r="D82" s="11">
        <v>1045517.43</v>
      </c>
      <c r="E82" s="23">
        <f t="shared" si="8"/>
        <v>27701.990000000107</v>
      </c>
      <c r="F82" s="42">
        <f t="shared" si="9"/>
        <v>2.7217105293667099E-2</v>
      </c>
      <c r="G82" s="23">
        <v>188836.95</v>
      </c>
      <c r="H82" s="11">
        <v>293451</v>
      </c>
      <c r="I82" s="32">
        <f t="shared" si="14"/>
        <v>104614.04999999999</v>
      </c>
      <c r="J82" s="17">
        <f t="shared" si="15"/>
        <v>0.55399141958181375</v>
      </c>
    </row>
    <row r="83" spans="1:10" ht="30" x14ac:dyDescent="0.25">
      <c r="A83" s="6" t="s">
        <v>176</v>
      </c>
      <c r="B83" s="8">
        <v>1058</v>
      </c>
      <c r="C83" s="52" t="s">
        <v>188</v>
      </c>
      <c r="D83" s="11">
        <v>415212</v>
      </c>
      <c r="E83" s="26" t="s">
        <v>196</v>
      </c>
      <c r="F83" s="26" t="s">
        <v>196</v>
      </c>
      <c r="G83" s="26" t="s">
        <v>196</v>
      </c>
      <c r="H83" s="11">
        <v>196403</v>
      </c>
      <c r="I83" s="26" t="s">
        <v>196</v>
      </c>
      <c r="J83" s="26" t="s">
        <v>196</v>
      </c>
    </row>
    <row r="84" spans="1:10" ht="15" x14ac:dyDescent="0.25">
      <c r="A84" s="6" t="s">
        <v>178</v>
      </c>
      <c r="B84" s="8">
        <v>1886</v>
      </c>
      <c r="C84" s="23">
        <v>2673543</v>
      </c>
      <c r="D84" s="11">
        <v>4273330</v>
      </c>
      <c r="E84" s="23">
        <f t="shared" ref="E84:E87" si="16">D84-C84</f>
        <v>1599787</v>
      </c>
      <c r="F84" s="42">
        <f t="shared" ref="F84:F87" si="17">(D84-C84)/C84</f>
        <v>0.59837713476087728</v>
      </c>
      <c r="G84" s="23">
        <v>432823</v>
      </c>
      <c r="H84" s="11">
        <v>472623</v>
      </c>
      <c r="I84" s="32">
        <f t="shared" ref="I84:I87" si="18">H84-G84</f>
        <v>39800</v>
      </c>
      <c r="J84" s="17">
        <f t="shared" ref="J84:J87" si="19">(H84-G84)/G84</f>
        <v>9.1954447892094462E-2</v>
      </c>
    </row>
    <row r="85" spans="1:10" ht="15" x14ac:dyDescent="0.25">
      <c r="A85" s="6" t="s">
        <v>180</v>
      </c>
      <c r="B85" s="8">
        <v>278</v>
      </c>
      <c r="C85" s="23">
        <v>76653.539999999994</v>
      </c>
      <c r="D85" s="11">
        <v>203874.88</v>
      </c>
      <c r="E85" s="23">
        <f t="shared" si="16"/>
        <v>127221.34000000001</v>
      </c>
      <c r="F85" s="42">
        <f t="shared" si="17"/>
        <v>1.6596929509061162</v>
      </c>
      <c r="G85" s="23">
        <v>21096.26</v>
      </c>
      <c r="H85" s="11">
        <v>43778.22</v>
      </c>
      <c r="I85" s="32">
        <f t="shared" si="18"/>
        <v>22681.960000000003</v>
      </c>
      <c r="J85" s="17">
        <f t="shared" si="19"/>
        <v>1.0751649818498636</v>
      </c>
    </row>
    <row r="86" spans="1:10" ht="15" x14ac:dyDescent="0.25">
      <c r="A86" s="6" t="s">
        <v>181</v>
      </c>
      <c r="B86" s="8">
        <v>1958</v>
      </c>
      <c r="C86" s="23">
        <v>1506507</v>
      </c>
      <c r="D86" s="11">
        <v>3294426</v>
      </c>
      <c r="E86" s="23">
        <f t="shared" si="16"/>
        <v>1787919</v>
      </c>
      <c r="F86" s="42">
        <f t="shared" si="17"/>
        <v>1.1867976717001647</v>
      </c>
      <c r="G86" s="23">
        <v>338157</v>
      </c>
      <c r="H86" s="11">
        <v>283069</v>
      </c>
      <c r="I86" s="32">
        <f t="shared" si="18"/>
        <v>-55088</v>
      </c>
      <c r="J86" s="17">
        <f t="shared" si="19"/>
        <v>-0.16290657889678464</v>
      </c>
    </row>
    <row r="87" spans="1:10" ht="15" x14ac:dyDescent="0.25">
      <c r="A87" s="6" t="s">
        <v>183</v>
      </c>
      <c r="B87" s="8">
        <v>23177</v>
      </c>
      <c r="C87" s="23">
        <v>25811736</v>
      </c>
      <c r="D87" s="11">
        <v>21993202</v>
      </c>
      <c r="E87" s="23">
        <f t="shared" si="16"/>
        <v>-3818534</v>
      </c>
      <c r="F87" s="42">
        <f t="shared" si="17"/>
        <v>-0.14793789925636927</v>
      </c>
      <c r="G87" s="23">
        <v>2789954</v>
      </c>
      <c r="H87" s="11">
        <v>3041105</v>
      </c>
      <c r="I87" s="32">
        <f t="shared" si="18"/>
        <v>251151</v>
      </c>
      <c r="J87" s="17">
        <f t="shared" si="19"/>
        <v>9.0019763766714431E-2</v>
      </c>
    </row>
    <row r="88" spans="1:10" ht="30" x14ac:dyDescent="0.25">
      <c r="A88" s="6" t="s">
        <v>184</v>
      </c>
      <c r="B88" s="8">
        <v>2323</v>
      </c>
      <c r="C88" s="52" t="s">
        <v>188</v>
      </c>
      <c r="D88" s="11">
        <v>3029749.14</v>
      </c>
      <c r="E88" s="52" t="s">
        <v>188</v>
      </c>
      <c r="F88" s="52" t="s">
        <v>188</v>
      </c>
      <c r="G88" s="52" t="s">
        <v>188</v>
      </c>
      <c r="H88" s="11" t="s">
        <v>185</v>
      </c>
      <c r="I88" s="52" t="s">
        <v>188</v>
      </c>
      <c r="J88" s="52" t="s">
        <v>188</v>
      </c>
    </row>
    <row r="89" spans="1:10" ht="30" x14ac:dyDescent="0.25">
      <c r="A89" s="6" t="s">
        <v>187</v>
      </c>
      <c r="B89" s="8">
        <v>279</v>
      </c>
      <c r="C89" s="52" t="s">
        <v>188</v>
      </c>
      <c r="D89" s="11" t="s">
        <v>188</v>
      </c>
      <c r="E89" s="52" t="s">
        <v>188</v>
      </c>
      <c r="F89" s="52" t="s">
        <v>188</v>
      </c>
      <c r="G89" s="52" t="s">
        <v>188</v>
      </c>
      <c r="H89" s="11" t="s">
        <v>188</v>
      </c>
      <c r="I89" s="52" t="s">
        <v>188</v>
      </c>
      <c r="J89" s="52" t="s">
        <v>188</v>
      </c>
    </row>
    <row r="90" spans="1:10" ht="15" x14ac:dyDescent="0.25">
      <c r="A90" s="6" t="s">
        <v>189</v>
      </c>
      <c r="B90" s="8">
        <v>477</v>
      </c>
      <c r="C90" s="23">
        <v>96496.86</v>
      </c>
      <c r="D90" s="11">
        <v>96934.56</v>
      </c>
      <c r="E90" s="23">
        <f t="shared" ref="E90:E93" si="20">D90-C90</f>
        <v>437.69999999999709</v>
      </c>
      <c r="F90" s="42">
        <f t="shared" ref="F90:F93" si="21">(D90-C90)/C90</f>
        <v>4.5358988883161281E-3</v>
      </c>
      <c r="G90" s="23">
        <v>14060</v>
      </c>
      <c r="H90" s="11">
        <v>31842.57</v>
      </c>
      <c r="I90" s="32">
        <f t="shared" ref="I90:I93" si="22">H90-G90</f>
        <v>17782.57</v>
      </c>
      <c r="J90" s="17">
        <f t="shared" ref="J90:J93" si="23">(H90-G90)/G90</f>
        <v>1.2647631578947369</v>
      </c>
    </row>
    <row r="91" spans="1:10" ht="15" x14ac:dyDescent="0.25">
      <c r="A91" s="6" t="s">
        <v>190</v>
      </c>
      <c r="B91" s="8">
        <v>35899</v>
      </c>
      <c r="C91" s="23">
        <v>14333246</v>
      </c>
      <c r="D91" s="11">
        <v>13973079</v>
      </c>
      <c r="E91" s="23">
        <f t="shared" si="20"/>
        <v>-360167</v>
      </c>
      <c r="F91" s="42">
        <f t="shared" si="21"/>
        <v>-2.5128083338554295E-2</v>
      </c>
      <c r="G91" s="23">
        <v>1459032</v>
      </c>
      <c r="H91" s="11">
        <v>1125634</v>
      </c>
      <c r="I91" s="32">
        <f t="shared" si="22"/>
        <v>-333398</v>
      </c>
      <c r="J91" s="17">
        <f t="shared" si="23"/>
        <v>-0.22850629732589828</v>
      </c>
    </row>
    <row r="92" spans="1:10" ht="15" x14ac:dyDescent="0.25">
      <c r="A92" s="6" t="s">
        <v>191</v>
      </c>
      <c r="B92" s="8">
        <v>1540</v>
      </c>
      <c r="C92" s="23">
        <v>661235.82999999996</v>
      </c>
      <c r="D92" s="11">
        <v>742340.29</v>
      </c>
      <c r="E92" s="23">
        <f t="shared" si="20"/>
        <v>81104.460000000079</v>
      </c>
      <c r="F92" s="42">
        <f t="shared" si="21"/>
        <v>0.12265587604349885</v>
      </c>
      <c r="G92" s="23">
        <v>334889.28999999998</v>
      </c>
      <c r="H92" s="11">
        <v>323976.96000000002</v>
      </c>
      <c r="I92" s="32">
        <f t="shared" si="22"/>
        <v>-10912.329999999958</v>
      </c>
      <c r="J92" s="17">
        <f t="shared" si="23"/>
        <v>-3.2584887978949574E-2</v>
      </c>
    </row>
    <row r="93" spans="1:10" ht="15" x14ac:dyDescent="0.25">
      <c r="A93" s="6" t="s">
        <v>193</v>
      </c>
      <c r="B93" s="8">
        <v>4072</v>
      </c>
      <c r="C93" s="23">
        <v>3883687.23</v>
      </c>
      <c r="D93" s="11">
        <v>4659403.9000000004</v>
      </c>
      <c r="E93" s="23">
        <f t="shared" si="20"/>
        <v>775716.67000000039</v>
      </c>
      <c r="F93" s="42">
        <f t="shared" si="21"/>
        <v>0.19973716318036258</v>
      </c>
      <c r="G93" s="23">
        <v>961593.21</v>
      </c>
      <c r="H93" s="11">
        <v>652127.74</v>
      </c>
      <c r="I93" s="32">
        <f t="shared" si="22"/>
        <v>-309465.46999999997</v>
      </c>
      <c r="J93" s="17">
        <f t="shared" si="23"/>
        <v>-0.32182576455588741</v>
      </c>
    </row>
    <row r="94" spans="1:10" ht="15" x14ac:dyDescent="0.25">
      <c r="A94" s="34"/>
      <c r="B94" s="35"/>
      <c r="C94" s="57"/>
      <c r="D94" s="29"/>
      <c r="E94" s="57"/>
      <c r="F94" s="57"/>
      <c r="G94" s="57"/>
      <c r="H94" s="29"/>
      <c r="I94" s="30"/>
      <c r="J94" s="30"/>
    </row>
    <row r="95" spans="1:10" ht="15" x14ac:dyDescent="0.25">
      <c r="A95" s="37"/>
      <c r="B95" s="35"/>
      <c r="C95" s="57"/>
      <c r="D95" s="30"/>
      <c r="E95" s="57"/>
      <c r="F95" s="57"/>
      <c r="G95" s="57"/>
      <c r="H95" s="30"/>
      <c r="I95" s="30"/>
      <c r="J95" s="30"/>
    </row>
    <row r="96" spans="1:10" ht="15" x14ac:dyDescent="0.25">
      <c r="A96" s="38" t="s">
        <v>195</v>
      </c>
      <c r="B96" s="35"/>
      <c r="C96" s="23">
        <f>SUM(C2:C93)</f>
        <v>2348512516.9200001</v>
      </c>
      <c r="D96" s="32">
        <f>SUM(D2:D93)</f>
        <v>2380470167.3299999</v>
      </c>
      <c r="E96" s="32">
        <f t="shared" ref="E96:F96" si="24">AVERAGE(E1:E92)</f>
        <v>315340.40953488369</v>
      </c>
      <c r="F96" s="17">
        <f t="shared" si="24"/>
        <v>9.0754858696763061E-3</v>
      </c>
      <c r="G96" s="23">
        <f t="shared" ref="G96:H96" si="25">SUM(G2:G93)</f>
        <v>281078708.58999991</v>
      </c>
      <c r="H96" s="32">
        <f t="shared" si="25"/>
        <v>257683336.86000001</v>
      </c>
      <c r="I96" s="11" t="s">
        <v>196</v>
      </c>
      <c r="J96" s="11" t="s">
        <v>196</v>
      </c>
    </row>
    <row r="97" spans="1:10" ht="15" x14ac:dyDescent="0.25">
      <c r="A97" s="38" t="s">
        <v>197</v>
      </c>
      <c r="B97" s="35"/>
      <c r="C97" s="23">
        <f t="shared" ref="C97:J97" si="26">AVERAGE(C2:C93)</f>
        <v>26687642.237727273</v>
      </c>
      <c r="D97" s="32">
        <f t="shared" si="26"/>
        <v>26449668.525888886</v>
      </c>
      <c r="E97" s="32">
        <f t="shared" si="26"/>
        <v>320632.09068965516</v>
      </c>
      <c r="F97" s="17">
        <f t="shared" si="26"/>
        <v>1.1266999401983046E-2</v>
      </c>
      <c r="G97" s="23">
        <f t="shared" si="26"/>
        <v>3268357.0766279059</v>
      </c>
      <c r="H97" s="32">
        <f t="shared" si="26"/>
        <v>2961877.4351724139</v>
      </c>
      <c r="I97" s="32">
        <f t="shared" si="26"/>
        <v>-277908.02670588228</v>
      </c>
      <c r="J97" s="17">
        <f t="shared" si="26"/>
        <v>0.16131090105178528</v>
      </c>
    </row>
    <row r="98" spans="1:10" ht="15" x14ac:dyDescent="0.25">
      <c r="A98" s="38" t="s">
        <v>199</v>
      </c>
      <c r="B98" s="35"/>
      <c r="C98" s="23">
        <f t="shared" ref="C98:J98" si="27">MEDIAN(C2:C93)</f>
        <v>3668532.5</v>
      </c>
      <c r="D98" s="32">
        <f t="shared" si="27"/>
        <v>3162087.5700000003</v>
      </c>
      <c r="E98" s="32">
        <f t="shared" si="27"/>
        <v>-23909.989999999991</v>
      </c>
      <c r="F98" s="17">
        <f t="shared" si="27"/>
        <v>-3.0630856901323035E-2</v>
      </c>
      <c r="G98" s="23">
        <f t="shared" si="27"/>
        <v>653554</v>
      </c>
      <c r="H98" s="32">
        <f t="shared" si="27"/>
        <v>508979</v>
      </c>
      <c r="I98" s="32">
        <f t="shared" si="27"/>
        <v>-133</v>
      </c>
      <c r="J98" s="17">
        <f t="shared" si="27"/>
        <v>-1.743575862896374E-3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.75" customHeight="1" x14ac:dyDescent="0.2"/>
  <cols>
    <col min="1" max="1" width="27.42578125" customWidth="1"/>
    <col min="2" max="2" width="21.85546875" customWidth="1"/>
    <col min="3" max="3" width="20" customWidth="1"/>
    <col min="4" max="4" width="18.5703125" customWidth="1"/>
    <col min="5" max="5" width="14.5703125" customWidth="1"/>
  </cols>
  <sheetData>
    <row r="1" spans="1:6" ht="42.75" x14ac:dyDescent="0.2">
      <c r="A1" s="1" t="s">
        <v>249</v>
      </c>
      <c r="B1" s="5" t="s">
        <v>250</v>
      </c>
      <c r="C1" s="45" t="s">
        <v>251</v>
      </c>
      <c r="D1" s="4" t="s">
        <v>252</v>
      </c>
      <c r="E1" s="46" t="s">
        <v>9</v>
      </c>
      <c r="F1" s="46" t="s">
        <v>11</v>
      </c>
    </row>
    <row r="2" spans="1:6" x14ac:dyDescent="0.25">
      <c r="A2" s="26" t="s">
        <v>253</v>
      </c>
      <c r="B2" s="26" t="s">
        <v>27</v>
      </c>
      <c r="C2" s="47">
        <v>5753585</v>
      </c>
      <c r="D2" s="12">
        <v>5837363</v>
      </c>
      <c r="E2" s="19">
        <f>D2-C2</f>
        <v>83778</v>
      </c>
      <c r="F2" s="18">
        <f>(D2-C2)/C2</f>
        <v>1.4561008484275457E-2</v>
      </c>
    </row>
    <row r="3" spans="1:6" x14ac:dyDescent="0.25">
      <c r="A3" s="26" t="s">
        <v>254</v>
      </c>
      <c r="B3" s="26" t="s">
        <v>39</v>
      </c>
      <c r="C3" s="47">
        <v>422400</v>
      </c>
      <c r="D3" s="11" t="s">
        <v>255</v>
      </c>
      <c r="E3" s="11" t="s">
        <v>255</v>
      </c>
      <c r="F3" s="11" t="s">
        <v>255</v>
      </c>
    </row>
    <row r="4" spans="1:6" x14ac:dyDescent="0.25">
      <c r="A4" s="26" t="s">
        <v>256</v>
      </c>
      <c r="B4" s="26" t="s">
        <v>41</v>
      </c>
      <c r="C4" s="47">
        <v>614445</v>
      </c>
      <c r="D4" s="12">
        <v>1019400</v>
      </c>
      <c r="E4" s="19">
        <f t="shared" ref="E4:E26" si="0">D4-C4</f>
        <v>404955</v>
      </c>
      <c r="F4" s="18">
        <f t="shared" ref="F4:F26" si="1">(D4-C4)/C4</f>
        <v>0.6590581744501135</v>
      </c>
    </row>
    <row r="5" spans="1:6" x14ac:dyDescent="0.25">
      <c r="A5" s="26" t="s">
        <v>257</v>
      </c>
      <c r="B5" s="26" t="s">
        <v>43</v>
      </c>
      <c r="C5" s="47">
        <v>342540</v>
      </c>
      <c r="D5" s="12">
        <v>294675</v>
      </c>
      <c r="E5" s="19">
        <f t="shared" si="0"/>
        <v>-47865</v>
      </c>
      <c r="F5" s="18">
        <f t="shared" si="1"/>
        <v>-0.13973550534244175</v>
      </c>
    </row>
    <row r="6" spans="1:6" x14ac:dyDescent="0.25">
      <c r="A6" s="26" t="s">
        <v>258</v>
      </c>
      <c r="B6" s="26" t="s">
        <v>46</v>
      </c>
      <c r="C6" s="47">
        <v>2199816</v>
      </c>
      <c r="D6" s="12">
        <v>1895733</v>
      </c>
      <c r="E6" s="19">
        <f t="shared" si="0"/>
        <v>-304083</v>
      </c>
      <c r="F6" s="18">
        <f t="shared" si="1"/>
        <v>-0.13823110660164303</v>
      </c>
    </row>
    <row r="7" spans="1:6" x14ac:dyDescent="0.25">
      <c r="A7" s="26" t="s">
        <v>260</v>
      </c>
      <c r="B7" s="26" t="s">
        <v>50</v>
      </c>
      <c r="C7" s="47">
        <v>2380744</v>
      </c>
      <c r="D7" s="12">
        <v>3349645</v>
      </c>
      <c r="E7" s="19">
        <f t="shared" si="0"/>
        <v>968901</v>
      </c>
      <c r="F7" s="18">
        <f t="shared" si="1"/>
        <v>0.40697403836783796</v>
      </c>
    </row>
    <row r="8" spans="1:6" x14ac:dyDescent="0.25">
      <c r="A8" s="26" t="s">
        <v>261</v>
      </c>
      <c r="B8" s="26" t="s">
        <v>262</v>
      </c>
      <c r="C8" s="47">
        <v>1213729</v>
      </c>
      <c r="D8" s="12">
        <v>1265994</v>
      </c>
      <c r="E8" s="19">
        <f t="shared" si="0"/>
        <v>52265</v>
      </c>
      <c r="F8" s="18">
        <f t="shared" si="1"/>
        <v>4.3061507140391309E-2</v>
      </c>
    </row>
    <row r="9" spans="1:6" x14ac:dyDescent="0.25">
      <c r="A9" s="26" t="s">
        <v>263</v>
      </c>
      <c r="B9" s="26" t="s">
        <v>60</v>
      </c>
      <c r="C9" s="47">
        <v>3815552</v>
      </c>
      <c r="D9" s="12">
        <v>3503551</v>
      </c>
      <c r="E9" s="19">
        <f t="shared" si="0"/>
        <v>-312001</v>
      </c>
      <c r="F9" s="18">
        <f t="shared" si="1"/>
        <v>-8.177086827803684E-2</v>
      </c>
    </row>
    <row r="10" spans="1:6" x14ac:dyDescent="0.25">
      <c r="A10" s="26" t="s">
        <v>264</v>
      </c>
      <c r="B10" s="26" t="s">
        <v>61</v>
      </c>
      <c r="C10" s="47">
        <v>5373000</v>
      </c>
      <c r="D10" s="12">
        <v>5370200</v>
      </c>
      <c r="E10" s="19">
        <f t="shared" si="0"/>
        <v>-2800</v>
      </c>
      <c r="F10" s="18">
        <f t="shared" si="1"/>
        <v>-5.2112413921459144E-4</v>
      </c>
    </row>
    <row r="11" spans="1:6" x14ac:dyDescent="0.25">
      <c r="A11" s="26" t="s">
        <v>265</v>
      </c>
      <c r="B11" s="26" t="s">
        <v>63</v>
      </c>
      <c r="C11" s="47">
        <v>587626</v>
      </c>
      <c r="D11" s="12">
        <v>601041</v>
      </c>
      <c r="E11" s="19">
        <f t="shared" si="0"/>
        <v>13415</v>
      </c>
      <c r="F11" s="18">
        <f t="shared" si="1"/>
        <v>2.2829146429872063E-2</v>
      </c>
    </row>
    <row r="12" spans="1:6" x14ac:dyDescent="0.25">
      <c r="A12" s="26" t="s">
        <v>266</v>
      </c>
      <c r="B12" s="26" t="s">
        <v>67</v>
      </c>
      <c r="C12" s="47">
        <v>9606474</v>
      </c>
      <c r="D12" s="12">
        <v>9576254</v>
      </c>
      <c r="E12" s="19">
        <f t="shared" si="0"/>
        <v>-30220</v>
      </c>
      <c r="F12" s="18">
        <f t="shared" si="1"/>
        <v>-3.1457952210144952E-3</v>
      </c>
    </row>
    <row r="13" spans="1:6" x14ac:dyDescent="0.25">
      <c r="A13" s="26" t="s">
        <v>267</v>
      </c>
      <c r="B13" s="26" t="s">
        <v>71</v>
      </c>
      <c r="C13" s="47">
        <v>6109532</v>
      </c>
      <c r="D13" s="12">
        <v>6784667</v>
      </c>
      <c r="E13" s="19">
        <f t="shared" si="0"/>
        <v>675135</v>
      </c>
      <c r="F13" s="18">
        <f t="shared" si="1"/>
        <v>0.1105051909049662</v>
      </c>
    </row>
    <row r="14" spans="1:6" x14ac:dyDescent="0.25">
      <c r="A14" s="26" t="s">
        <v>268</v>
      </c>
      <c r="B14" s="26" t="s">
        <v>74</v>
      </c>
      <c r="C14" s="47">
        <v>693394</v>
      </c>
      <c r="D14" s="12">
        <v>601000</v>
      </c>
      <c r="E14" s="19">
        <f t="shared" si="0"/>
        <v>-92394</v>
      </c>
      <c r="F14" s="18">
        <f t="shared" si="1"/>
        <v>-0.13324891764278318</v>
      </c>
    </row>
    <row r="15" spans="1:6" x14ac:dyDescent="0.25">
      <c r="A15" s="26" t="s">
        <v>269</v>
      </c>
      <c r="B15" s="26" t="s">
        <v>77</v>
      </c>
      <c r="C15" s="47">
        <v>2765012</v>
      </c>
      <c r="D15" s="12">
        <v>2794664</v>
      </c>
      <c r="E15" s="19">
        <f t="shared" si="0"/>
        <v>29652</v>
      </c>
      <c r="F15" s="18">
        <f t="shared" si="1"/>
        <v>1.0724004091121486E-2</v>
      </c>
    </row>
    <row r="16" spans="1:6" x14ac:dyDescent="0.25">
      <c r="A16" s="26" t="s">
        <v>270</v>
      </c>
      <c r="B16" s="26" t="s">
        <v>78</v>
      </c>
      <c r="C16" s="47">
        <v>6809631</v>
      </c>
      <c r="D16" s="12">
        <v>7290342</v>
      </c>
      <c r="E16" s="19">
        <f t="shared" si="0"/>
        <v>480711</v>
      </c>
      <c r="F16" s="18">
        <f t="shared" si="1"/>
        <v>7.0592811857206353E-2</v>
      </c>
    </row>
    <row r="17" spans="1:6" x14ac:dyDescent="0.25">
      <c r="A17" s="26" t="s">
        <v>271</v>
      </c>
      <c r="B17" s="26" t="s">
        <v>81</v>
      </c>
      <c r="C17" s="47">
        <v>6118700</v>
      </c>
      <c r="D17" s="12">
        <v>7033920</v>
      </c>
      <c r="E17" s="19">
        <f t="shared" si="0"/>
        <v>915220</v>
      </c>
      <c r="F17" s="18">
        <f t="shared" si="1"/>
        <v>0.14957752463758642</v>
      </c>
    </row>
    <row r="18" spans="1:6" x14ac:dyDescent="0.25">
      <c r="A18" s="26" t="s">
        <v>272</v>
      </c>
      <c r="B18" s="26" t="s">
        <v>83</v>
      </c>
      <c r="C18" s="47">
        <v>948920</v>
      </c>
      <c r="D18" s="12">
        <v>1061890</v>
      </c>
      <c r="E18" s="19">
        <f t="shared" si="0"/>
        <v>112970</v>
      </c>
      <c r="F18" s="18">
        <f t="shared" si="1"/>
        <v>0.11905113181300847</v>
      </c>
    </row>
    <row r="19" spans="1:6" x14ac:dyDescent="0.25">
      <c r="A19" s="26" t="s">
        <v>273</v>
      </c>
      <c r="B19" s="26" t="s">
        <v>86</v>
      </c>
      <c r="C19" s="47">
        <v>2315125</v>
      </c>
      <c r="D19" s="12">
        <v>2807150</v>
      </c>
      <c r="E19" s="19">
        <f t="shared" si="0"/>
        <v>492025</v>
      </c>
      <c r="F19" s="18">
        <f t="shared" si="1"/>
        <v>0.21252632147292264</v>
      </c>
    </row>
    <row r="20" spans="1:6" x14ac:dyDescent="0.25">
      <c r="A20" s="26" t="s">
        <v>274</v>
      </c>
      <c r="B20" s="26" t="s">
        <v>88</v>
      </c>
      <c r="C20" s="47">
        <v>3454109.77</v>
      </c>
      <c r="D20" s="12">
        <v>3020798</v>
      </c>
      <c r="E20" s="19">
        <f t="shared" si="0"/>
        <v>-433311.77</v>
      </c>
      <c r="F20" s="18">
        <f t="shared" si="1"/>
        <v>-0.1254481758985905</v>
      </c>
    </row>
    <row r="21" spans="1:6" x14ac:dyDescent="0.25">
      <c r="A21" s="26" t="s">
        <v>275</v>
      </c>
      <c r="B21" s="26" t="s">
        <v>91</v>
      </c>
      <c r="C21" s="47">
        <v>5517500</v>
      </c>
      <c r="D21" s="12">
        <v>4633792</v>
      </c>
      <c r="E21" s="19">
        <f t="shared" si="0"/>
        <v>-883708</v>
      </c>
      <c r="F21" s="18">
        <f t="shared" si="1"/>
        <v>-0.16016456728590847</v>
      </c>
    </row>
    <row r="22" spans="1:6" x14ac:dyDescent="0.25">
      <c r="A22" s="26" t="s">
        <v>276</v>
      </c>
      <c r="B22" s="26" t="s">
        <v>95</v>
      </c>
      <c r="C22" s="47">
        <v>10798734</v>
      </c>
      <c r="D22" s="12">
        <v>11075172</v>
      </c>
      <c r="E22" s="19">
        <f t="shared" si="0"/>
        <v>276438</v>
      </c>
      <c r="F22" s="18">
        <f t="shared" si="1"/>
        <v>2.5599111895894464E-2</v>
      </c>
    </row>
    <row r="23" spans="1:6" x14ac:dyDescent="0.25">
      <c r="A23" s="26" t="s">
        <v>277</v>
      </c>
      <c r="B23" s="26" t="s">
        <v>278</v>
      </c>
      <c r="C23" s="47">
        <v>2790498</v>
      </c>
      <c r="D23" s="12">
        <v>2734597</v>
      </c>
      <c r="E23" s="19">
        <f t="shared" si="0"/>
        <v>-55901</v>
      </c>
      <c r="F23" s="18">
        <f t="shared" si="1"/>
        <v>-2.0032625000985488E-2</v>
      </c>
    </row>
    <row r="24" spans="1:6" x14ac:dyDescent="0.25">
      <c r="A24" s="26" t="s">
        <v>279</v>
      </c>
      <c r="B24" s="26" t="s">
        <v>100</v>
      </c>
      <c r="C24" s="47">
        <v>1090575</v>
      </c>
      <c r="D24" s="12">
        <v>1207700</v>
      </c>
      <c r="E24" s="19">
        <f t="shared" si="0"/>
        <v>117125</v>
      </c>
      <c r="F24" s="18">
        <f t="shared" si="1"/>
        <v>0.10739747380968755</v>
      </c>
    </row>
    <row r="25" spans="1:6" x14ac:dyDescent="0.25">
      <c r="A25" s="26" t="s">
        <v>280</v>
      </c>
      <c r="B25" s="26" t="s">
        <v>108</v>
      </c>
      <c r="C25" s="47">
        <v>7921813</v>
      </c>
      <c r="D25" s="12">
        <v>7861983</v>
      </c>
      <c r="E25" s="19">
        <f t="shared" si="0"/>
        <v>-59830</v>
      </c>
      <c r="F25" s="18">
        <f t="shared" si="1"/>
        <v>-7.5525640405801047E-3</v>
      </c>
    </row>
    <row r="26" spans="1:6" x14ac:dyDescent="0.25">
      <c r="A26" s="26" t="s">
        <v>281</v>
      </c>
      <c r="B26" s="26" t="s">
        <v>109</v>
      </c>
      <c r="C26" s="47">
        <v>516000</v>
      </c>
      <c r="D26" s="12">
        <v>512000</v>
      </c>
      <c r="E26" s="19">
        <f t="shared" si="0"/>
        <v>-4000</v>
      </c>
      <c r="F26" s="18">
        <f t="shared" si="1"/>
        <v>-7.7519379844961239E-3</v>
      </c>
    </row>
    <row r="27" spans="1:6" x14ac:dyDescent="0.25">
      <c r="A27" s="26" t="s">
        <v>282</v>
      </c>
      <c r="B27" s="26" t="s">
        <v>114</v>
      </c>
      <c r="C27" s="49" t="s">
        <v>49</v>
      </c>
      <c r="D27" s="12">
        <v>198742.9</v>
      </c>
      <c r="E27" s="20"/>
      <c r="F27" s="18"/>
    </row>
    <row r="28" spans="1:6" x14ac:dyDescent="0.25">
      <c r="A28" s="26" t="s">
        <v>283</v>
      </c>
      <c r="B28" s="26" t="s">
        <v>284</v>
      </c>
      <c r="C28" s="47">
        <v>7317405</v>
      </c>
      <c r="D28" s="12">
        <v>7503525</v>
      </c>
      <c r="E28" s="19">
        <f t="shared" ref="E28:E35" si="2">D28-C28</f>
        <v>186120</v>
      </c>
      <c r="F28" s="18">
        <f t="shared" ref="F28:F35" si="3">(D28-C28)/C28</f>
        <v>2.5435246511570701E-2</v>
      </c>
    </row>
    <row r="29" spans="1:6" x14ac:dyDescent="0.25">
      <c r="A29" s="26" t="s">
        <v>285</v>
      </c>
      <c r="B29" s="26" t="s">
        <v>117</v>
      </c>
      <c r="C29" s="47">
        <v>4480227</v>
      </c>
      <c r="D29" s="12">
        <v>4928233</v>
      </c>
      <c r="E29" s="19">
        <f t="shared" si="2"/>
        <v>448006</v>
      </c>
      <c r="F29" s="18">
        <f t="shared" si="3"/>
        <v>9.9996272510299147E-2</v>
      </c>
    </row>
    <row r="30" spans="1:6" x14ac:dyDescent="0.25">
      <c r="A30" s="26" t="s">
        <v>286</v>
      </c>
      <c r="B30" s="26" t="s">
        <v>118</v>
      </c>
      <c r="C30" s="47">
        <v>321325</v>
      </c>
      <c r="D30" s="12">
        <v>373940</v>
      </c>
      <c r="E30" s="19">
        <f t="shared" si="2"/>
        <v>52615</v>
      </c>
      <c r="F30" s="18">
        <f t="shared" si="3"/>
        <v>0.16374387302575275</v>
      </c>
    </row>
    <row r="31" spans="1:6" x14ac:dyDescent="0.25">
      <c r="A31" s="26" t="s">
        <v>287</v>
      </c>
      <c r="B31" s="26" t="s">
        <v>121</v>
      </c>
      <c r="C31" s="47">
        <v>3360956</v>
      </c>
      <c r="D31" s="12">
        <v>3550927</v>
      </c>
      <c r="E31" s="19">
        <f t="shared" si="2"/>
        <v>189971</v>
      </c>
      <c r="F31" s="18">
        <f t="shared" si="3"/>
        <v>5.6522905982702543E-2</v>
      </c>
    </row>
    <row r="32" spans="1:6" x14ac:dyDescent="0.25">
      <c r="A32" s="26" t="s">
        <v>288</v>
      </c>
      <c r="B32" s="26" t="s">
        <v>123</v>
      </c>
      <c r="C32" s="47">
        <v>3764153</v>
      </c>
      <c r="D32" s="12">
        <v>3837636</v>
      </c>
      <c r="E32" s="19">
        <f t="shared" si="2"/>
        <v>73483</v>
      </c>
      <c r="F32" s="18">
        <f t="shared" si="3"/>
        <v>1.9521788832706853E-2</v>
      </c>
    </row>
    <row r="33" spans="1:6" x14ac:dyDescent="0.25">
      <c r="A33" s="26" t="s">
        <v>289</v>
      </c>
      <c r="B33" s="26" t="s">
        <v>128</v>
      </c>
      <c r="C33" s="47">
        <v>10664816</v>
      </c>
      <c r="D33" s="12">
        <v>11186000</v>
      </c>
      <c r="E33" s="19">
        <f t="shared" si="2"/>
        <v>521184</v>
      </c>
      <c r="F33" s="18">
        <f t="shared" si="3"/>
        <v>4.8869478854581268E-2</v>
      </c>
    </row>
    <row r="34" spans="1:6" x14ac:dyDescent="0.25">
      <c r="A34" s="26" t="s">
        <v>290</v>
      </c>
      <c r="B34" s="26" t="s">
        <v>130</v>
      </c>
      <c r="C34" s="47">
        <v>749684</v>
      </c>
      <c r="D34" s="12">
        <v>563609.64</v>
      </c>
      <c r="E34" s="19">
        <f t="shared" si="2"/>
        <v>-186074.36</v>
      </c>
      <c r="F34" s="18">
        <f t="shared" si="3"/>
        <v>-0.24820372316869505</v>
      </c>
    </row>
    <row r="35" spans="1:6" x14ac:dyDescent="0.25">
      <c r="A35" s="26" t="s">
        <v>291</v>
      </c>
      <c r="B35" s="26" t="s">
        <v>292</v>
      </c>
      <c r="C35" s="47">
        <v>2063285</v>
      </c>
      <c r="D35" s="12">
        <v>2268320</v>
      </c>
      <c r="E35" s="19">
        <f t="shared" si="2"/>
        <v>205035</v>
      </c>
      <c r="F35" s="18">
        <f t="shared" si="3"/>
        <v>9.9373087091700854E-2</v>
      </c>
    </row>
    <row r="36" spans="1:6" x14ac:dyDescent="0.25">
      <c r="A36" s="26" t="s">
        <v>293</v>
      </c>
      <c r="B36" s="26" t="s">
        <v>294</v>
      </c>
      <c r="C36" s="49" t="s">
        <v>49</v>
      </c>
      <c r="D36" s="12">
        <v>2268878</v>
      </c>
      <c r="E36" s="13" t="s">
        <v>196</v>
      </c>
      <c r="F36" s="13" t="s">
        <v>196</v>
      </c>
    </row>
    <row r="37" spans="1:6" x14ac:dyDescent="0.25">
      <c r="A37" s="26" t="s">
        <v>295</v>
      </c>
      <c r="B37" s="26" t="s">
        <v>133</v>
      </c>
      <c r="C37" s="47">
        <v>847912</v>
      </c>
      <c r="D37" s="12">
        <v>728000</v>
      </c>
      <c r="E37" s="19">
        <f t="shared" ref="E37:E56" si="4">D37-C37</f>
        <v>-119912</v>
      </c>
      <c r="F37" s="18">
        <f t="shared" ref="F37:F56" si="5">(D37-C37)/C37</f>
        <v>-0.14142033607261131</v>
      </c>
    </row>
    <row r="38" spans="1:6" ht="15" x14ac:dyDescent="0.25">
      <c r="A38" s="26" t="s">
        <v>296</v>
      </c>
      <c r="B38" s="26" t="s">
        <v>138</v>
      </c>
      <c r="C38" s="47">
        <v>2533281</v>
      </c>
      <c r="D38" s="12">
        <v>2494092</v>
      </c>
      <c r="E38" s="19">
        <f t="shared" si="4"/>
        <v>-39189</v>
      </c>
      <c r="F38" s="18">
        <f t="shared" si="5"/>
        <v>-1.5469661675905673E-2</v>
      </c>
    </row>
    <row r="39" spans="1:6" ht="15" x14ac:dyDescent="0.25">
      <c r="A39" s="26" t="s">
        <v>297</v>
      </c>
      <c r="B39" s="26" t="s">
        <v>139</v>
      </c>
      <c r="C39" s="47">
        <v>4770559</v>
      </c>
      <c r="D39" s="12">
        <v>4669086</v>
      </c>
      <c r="E39" s="19">
        <f t="shared" si="4"/>
        <v>-101473</v>
      </c>
      <c r="F39" s="18">
        <f t="shared" si="5"/>
        <v>-2.1270672891793185E-2</v>
      </c>
    </row>
    <row r="40" spans="1:6" ht="15" x14ac:dyDescent="0.25">
      <c r="A40" s="26" t="s">
        <v>298</v>
      </c>
      <c r="B40" s="26" t="s">
        <v>143</v>
      </c>
      <c r="C40" s="47">
        <v>1898586</v>
      </c>
      <c r="D40" s="12">
        <v>1998600.19</v>
      </c>
      <c r="E40" s="19">
        <f t="shared" si="4"/>
        <v>100014.18999999994</v>
      </c>
      <c r="F40" s="18">
        <f t="shared" si="5"/>
        <v>5.2678251077380715E-2</v>
      </c>
    </row>
    <row r="41" spans="1:6" ht="15" x14ac:dyDescent="0.25">
      <c r="A41" s="26" t="s">
        <v>299</v>
      </c>
      <c r="B41" s="26" t="s">
        <v>145</v>
      </c>
      <c r="C41" s="47">
        <v>1194550</v>
      </c>
      <c r="D41" s="12">
        <v>1107445</v>
      </c>
      <c r="E41" s="19">
        <f t="shared" si="4"/>
        <v>-87105</v>
      </c>
      <c r="F41" s="18">
        <f t="shared" si="5"/>
        <v>-7.2918672303377841E-2</v>
      </c>
    </row>
    <row r="42" spans="1:6" ht="15" x14ac:dyDescent="0.25">
      <c r="A42" s="26" t="s">
        <v>300</v>
      </c>
      <c r="B42" s="26" t="s">
        <v>151</v>
      </c>
      <c r="C42" s="47">
        <v>4650856</v>
      </c>
      <c r="D42" s="12">
        <v>4648370.43</v>
      </c>
      <c r="E42" s="19">
        <f t="shared" si="4"/>
        <v>-2485.570000000298</v>
      </c>
      <c r="F42" s="18">
        <f t="shared" si="5"/>
        <v>-5.3443280118763039E-4</v>
      </c>
    </row>
    <row r="43" spans="1:6" ht="15" x14ac:dyDescent="0.25">
      <c r="A43" s="26" t="s">
        <v>301</v>
      </c>
      <c r="B43" s="26" t="s">
        <v>152</v>
      </c>
      <c r="C43" s="47">
        <v>645846</v>
      </c>
      <c r="D43" s="12">
        <v>631924</v>
      </c>
      <c r="E43" s="19">
        <f t="shared" si="4"/>
        <v>-13922</v>
      </c>
      <c r="F43" s="18">
        <f t="shared" si="5"/>
        <v>-2.1556222381186846E-2</v>
      </c>
    </row>
    <row r="44" spans="1:6" ht="15" x14ac:dyDescent="0.25">
      <c r="A44" s="26" t="s">
        <v>302</v>
      </c>
      <c r="B44" s="26" t="s">
        <v>155</v>
      </c>
      <c r="C44" s="47">
        <v>982198</v>
      </c>
      <c r="D44" s="12">
        <v>998275</v>
      </c>
      <c r="E44" s="19">
        <f t="shared" si="4"/>
        <v>16077</v>
      </c>
      <c r="F44" s="18">
        <f t="shared" si="5"/>
        <v>1.6368390080207861E-2</v>
      </c>
    </row>
    <row r="45" spans="1:6" ht="15" x14ac:dyDescent="0.25">
      <c r="A45" s="26" t="s">
        <v>303</v>
      </c>
      <c r="B45" s="26" t="s">
        <v>304</v>
      </c>
      <c r="C45" s="47">
        <v>3453541</v>
      </c>
      <c r="D45" s="12">
        <v>4143633</v>
      </c>
      <c r="E45" s="19">
        <f t="shared" si="4"/>
        <v>690092</v>
      </c>
      <c r="F45" s="18">
        <f t="shared" si="5"/>
        <v>0.1998215744362091</v>
      </c>
    </row>
    <row r="46" spans="1:6" ht="15" x14ac:dyDescent="0.25">
      <c r="A46" s="26" t="s">
        <v>305</v>
      </c>
      <c r="B46" s="26" t="s">
        <v>306</v>
      </c>
      <c r="C46" s="53">
        <v>1726453</v>
      </c>
      <c r="D46" s="12">
        <v>1762145</v>
      </c>
      <c r="E46" s="19">
        <f t="shared" si="4"/>
        <v>35692</v>
      </c>
      <c r="F46" s="18">
        <f t="shared" si="5"/>
        <v>2.0673600729356662E-2</v>
      </c>
    </row>
    <row r="47" spans="1:6" ht="15" x14ac:dyDescent="0.25">
      <c r="A47" s="26" t="s">
        <v>307</v>
      </c>
      <c r="B47" s="26" t="s">
        <v>308</v>
      </c>
      <c r="C47" s="47">
        <v>2002119</v>
      </c>
      <c r="D47" s="12">
        <v>2246675</v>
      </c>
      <c r="E47" s="19">
        <f t="shared" si="4"/>
        <v>244556</v>
      </c>
      <c r="F47" s="18">
        <f t="shared" si="5"/>
        <v>0.12214858357570155</v>
      </c>
    </row>
    <row r="48" spans="1:6" ht="150" x14ac:dyDescent="0.25">
      <c r="A48" s="26" t="s">
        <v>309</v>
      </c>
      <c r="B48" s="26" t="s">
        <v>310</v>
      </c>
      <c r="C48" s="47">
        <v>106906500</v>
      </c>
      <c r="D48" s="12">
        <v>107639700</v>
      </c>
      <c r="E48" s="19">
        <f t="shared" si="4"/>
        <v>733200</v>
      </c>
      <c r="F48" s="18">
        <f t="shared" si="5"/>
        <v>6.8583294748214563E-3</v>
      </c>
    </row>
    <row r="49" spans="1:6" ht="30" x14ac:dyDescent="0.25">
      <c r="A49" s="26" t="s">
        <v>311</v>
      </c>
      <c r="B49" s="26" t="s">
        <v>312</v>
      </c>
      <c r="C49" s="47">
        <v>190031496</v>
      </c>
      <c r="D49" s="12">
        <v>195744923</v>
      </c>
      <c r="E49" s="19">
        <f t="shared" si="4"/>
        <v>5713427</v>
      </c>
      <c r="F49" s="18">
        <f t="shared" si="5"/>
        <v>3.0065684480008514E-2</v>
      </c>
    </row>
    <row r="50" spans="1:6" ht="15" x14ac:dyDescent="0.25">
      <c r="A50" s="26" t="s">
        <v>313</v>
      </c>
      <c r="B50" s="26" t="s">
        <v>163</v>
      </c>
      <c r="C50" s="47">
        <v>2613924</v>
      </c>
      <c r="D50" s="12">
        <v>2671928</v>
      </c>
      <c r="E50" s="19">
        <f t="shared" si="4"/>
        <v>58004</v>
      </c>
      <c r="F50" s="18">
        <f t="shared" si="5"/>
        <v>2.2190392681654094E-2</v>
      </c>
    </row>
    <row r="51" spans="1:6" ht="30" x14ac:dyDescent="0.25">
      <c r="A51" s="26" t="s">
        <v>314</v>
      </c>
      <c r="B51" s="26" t="s">
        <v>315</v>
      </c>
      <c r="C51" s="47">
        <v>4225070</v>
      </c>
      <c r="D51" s="12">
        <v>4480310</v>
      </c>
      <c r="E51" s="19">
        <f t="shared" si="4"/>
        <v>255240</v>
      </c>
      <c r="F51" s="18">
        <f t="shared" si="5"/>
        <v>6.0410833429978675E-2</v>
      </c>
    </row>
    <row r="52" spans="1:6" ht="15" x14ac:dyDescent="0.25">
      <c r="A52" s="26" t="s">
        <v>316</v>
      </c>
      <c r="B52" s="26" t="s">
        <v>168</v>
      </c>
      <c r="C52" s="47">
        <v>8128800</v>
      </c>
      <c r="D52" s="12">
        <v>7915000</v>
      </c>
      <c r="E52" s="19">
        <f t="shared" si="4"/>
        <v>-213800</v>
      </c>
      <c r="F52" s="18">
        <f t="shared" si="5"/>
        <v>-2.6301545123511464E-2</v>
      </c>
    </row>
    <row r="53" spans="1:6" ht="15" x14ac:dyDescent="0.25">
      <c r="A53" s="26" t="s">
        <v>317</v>
      </c>
      <c r="B53" s="26" t="s">
        <v>318</v>
      </c>
      <c r="C53" s="47">
        <v>486089.76</v>
      </c>
      <c r="D53" s="12">
        <v>474283.6</v>
      </c>
      <c r="E53" s="19">
        <f t="shared" si="4"/>
        <v>-11806.160000000033</v>
      </c>
      <c r="F53" s="18">
        <f t="shared" si="5"/>
        <v>-2.4288024499837298E-2</v>
      </c>
    </row>
    <row r="54" spans="1:6" ht="15" x14ac:dyDescent="0.25">
      <c r="A54" s="26" t="s">
        <v>319</v>
      </c>
      <c r="B54" s="26" t="s">
        <v>181</v>
      </c>
      <c r="C54" s="47">
        <v>511893</v>
      </c>
      <c r="D54" s="12">
        <v>609532</v>
      </c>
      <c r="E54" s="19">
        <f t="shared" si="4"/>
        <v>97639</v>
      </c>
      <c r="F54" s="18">
        <f t="shared" si="5"/>
        <v>0.19074103377072943</v>
      </c>
    </row>
    <row r="55" spans="1:6" ht="15" x14ac:dyDescent="0.25">
      <c r="A55" s="26" t="s">
        <v>320</v>
      </c>
      <c r="B55" s="26" t="s">
        <v>183</v>
      </c>
      <c r="C55" s="47">
        <v>4384739</v>
      </c>
      <c r="D55" s="12">
        <v>4533501</v>
      </c>
      <c r="E55" s="19">
        <f t="shared" si="4"/>
        <v>148762</v>
      </c>
      <c r="F55" s="18">
        <f t="shared" si="5"/>
        <v>3.3927218929108438E-2</v>
      </c>
    </row>
    <row r="56" spans="1:6" ht="15" x14ac:dyDescent="0.25">
      <c r="A56" s="26" t="s">
        <v>321</v>
      </c>
      <c r="B56" s="26" t="s">
        <v>193</v>
      </c>
      <c r="C56" s="47">
        <v>1550921</v>
      </c>
      <c r="D56" s="12">
        <v>1756730</v>
      </c>
      <c r="E56" s="19">
        <f t="shared" si="4"/>
        <v>205809</v>
      </c>
      <c r="F56" s="18">
        <f t="shared" si="5"/>
        <v>0.13270114983290573</v>
      </c>
    </row>
    <row r="57" spans="1:6" ht="15" x14ac:dyDescent="0.25">
      <c r="A57" s="30"/>
      <c r="B57" s="30"/>
      <c r="C57" s="48"/>
      <c r="D57" s="36"/>
      <c r="E57" s="37"/>
      <c r="F57" s="37"/>
    </row>
    <row r="58" spans="1:6" ht="15" x14ac:dyDescent="0.25">
      <c r="A58" s="30"/>
      <c r="B58" s="30"/>
      <c r="C58" s="48"/>
      <c r="D58" s="37"/>
      <c r="E58" s="37"/>
      <c r="F58" s="37"/>
    </row>
    <row r="59" spans="1:6" ht="15" x14ac:dyDescent="0.25">
      <c r="A59" s="54" t="s">
        <v>195</v>
      </c>
      <c r="B59" s="30"/>
      <c r="C59" s="55">
        <f t="shared" ref="C59:E59" si="6">SUM(C$2:C$56)</f>
        <v>466426639.52999997</v>
      </c>
      <c r="D59" s="55">
        <f t="shared" si="6"/>
        <v>480067495.76000005</v>
      </c>
      <c r="E59" s="55">
        <f t="shared" si="6"/>
        <v>11595635.33</v>
      </c>
      <c r="F59" s="13" t="s">
        <v>196</v>
      </c>
    </row>
    <row r="60" spans="1:6" ht="15" x14ac:dyDescent="0.25">
      <c r="A60" s="54" t="s">
        <v>197</v>
      </c>
      <c r="B60" s="30"/>
      <c r="C60" s="55">
        <f t="shared" ref="C60:F60" si="7">AVERAGE(C$2:C$56)</f>
        <v>8800502.6326415092</v>
      </c>
      <c r="D60" s="55">
        <f t="shared" si="7"/>
        <v>8890138.8103703707</v>
      </c>
      <c r="E60" s="55">
        <f t="shared" si="7"/>
        <v>222992.9871153846</v>
      </c>
      <c r="F60" s="56">
        <f t="shared" si="7"/>
        <v>3.7787281967470374E-2</v>
      </c>
    </row>
    <row r="61" spans="1:6" ht="15" x14ac:dyDescent="0.25">
      <c r="A61" s="54" t="s">
        <v>199</v>
      </c>
      <c r="B61" s="30"/>
      <c r="C61" s="55">
        <f t="shared" ref="C61:F61" si="8">MEDIAN(C$2:C$56)</f>
        <v>2613924</v>
      </c>
      <c r="D61" s="55">
        <f t="shared" si="8"/>
        <v>2764630.5</v>
      </c>
      <c r="E61" s="55">
        <f t="shared" si="8"/>
        <v>55309.5</v>
      </c>
      <c r="F61" s="56">
        <f t="shared" si="8"/>
        <v>2.1431996705505378E-2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7109375" customWidth="1"/>
    <col min="2" max="2" width="16.140625" customWidth="1"/>
    <col min="3" max="3" width="21.7109375" customWidth="1"/>
    <col min="4" max="4" width="15.7109375" customWidth="1"/>
    <col min="5" max="5" width="18.7109375" customWidth="1"/>
    <col min="6" max="6" width="19.140625" customWidth="1"/>
    <col min="7" max="7" width="18.85546875" customWidth="1"/>
  </cols>
  <sheetData>
    <row r="1" spans="1:7" ht="57" x14ac:dyDescent="0.2">
      <c r="A1" s="2" t="s">
        <v>0</v>
      </c>
      <c r="B1" s="3" t="s">
        <v>1</v>
      </c>
      <c r="C1" s="4" t="s">
        <v>322</v>
      </c>
      <c r="D1" s="4" t="s">
        <v>323</v>
      </c>
      <c r="E1" s="4" t="s">
        <v>324</v>
      </c>
      <c r="F1" s="4" t="s">
        <v>325</v>
      </c>
      <c r="G1" s="58" t="s">
        <v>326</v>
      </c>
    </row>
    <row r="2" spans="1:7" ht="15" x14ac:dyDescent="0.25">
      <c r="A2" s="6" t="s">
        <v>27</v>
      </c>
      <c r="B2" s="8">
        <v>30577</v>
      </c>
      <c r="C2" s="11">
        <v>19086101</v>
      </c>
      <c r="D2" s="59">
        <v>766870.23</v>
      </c>
      <c r="E2" s="14">
        <f t="shared" ref="E2:E6" si="0">D2/C2</f>
        <v>4.0179512305839729E-2</v>
      </c>
      <c r="F2" s="11">
        <v>184938</v>
      </c>
      <c r="G2" s="60">
        <f t="shared" ref="G2:G6" si="1">D2-F2</f>
        <v>581932.23</v>
      </c>
    </row>
    <row r="3" spans="1:7" ht="15" x14ac:dyDescent="0.25">
      <c r="A3" s="6" t="s">
        <v>39</v>
      </c>
      <c r="B3" s="8">
        <v>1482</v>
      </c>
      <c r="C3" s="11">
        <v>673006</v>
      </c>
      <c r="D3" s="59">
        <v>60897.41</v>
      </c>
      <c r="E3" s="14">
        <f t="shared" si="0"/>
        <v>9.0485686606062959E-2</v>
      </c>
      <c r="F3" s="11">
        <v>15949</v>
      </c>
      <c r="G3" s="60">
        <f t="shared" si="1"/>
        <v>44948.41</v>
      </c>
    </row>
    <row r="4" spans="1:7" ht="15" x14ac:dyDescent="0.25">
      <c r="A4" s="6" t="s">
        <v>41</v>
      </c>
      <c r="B4" s="8">
        <v>2722</v>
      </c>
      <c r="C4" s="11">
        <v>1908901</v>
      </c>
      <c r="D4" s="59">
        <v>163780.95000000001</v>
      </c>
      <c r="E4" s="14">
        <f t="shared" si="0"/>
        <v>8.5798556342104704E-2</v>
      </c>
      <c r="F4" s="11">
        <v>139213</v>
      </c>
      <c r="G4" s="60">
        <f t="shared" si="1"/>
        <v>24567.950000000012</v>
      </c>
    </row>
    <row r="5" spans="1:7" ht="15" x14ac:dyDescent="0.25">
      <c r="A5" s="6" t="s">
        <v>43</v>
      </c>
      <c r="B5" s="8">
        <v>740</v>
      </c>
      <c r="C5" s="11">
        <v>630097</v>
      </c>
      <c r="D5" s="59">
        <v>313057.37</v>
      </c>
      <c r="E5" s="14">
        <f t="shared" si="0"/>
        <v>0.4968399627358962</v>
      </c>
      <c r="F5" s="11">
        <v>76275</v>
      </c>
      <c r="G5" s="60">
        <f t="shared" si="1"/>
        <v>236782.37</v>
      </c>
    </row>
    <row r="6" spans="1:7" ht="15" x14ac:dyDescent="0.25">
      <c r="A6" s="6" t="s">
        <v>46</v>
      </c>
      <c r="B6" s="8">
        <v>10798</v>
      </c>
      <c r="C6" s="11">
        <v>4940120</v>
      </c>
      <c r="D6" s="59">
        <v>678140.82</v>
      </c>
      <c r="E6" s="14">
        <f t="shared" si="0"/>
        <v>0.13727213508983585</v>
      </c>
      <c r="F6" s="11">
        <v>96019</v>
      </c>
      <c r="G6" s="60">
        <f t="shared" si="1"/>
        <v>582121.81999999995</v>
      </c>
    </row>
    <row r="7" spans="1:7" ht="30" x14ac:dyDescent="0.25">
      <c r="A7" s="6" t="s">
        <v>48</v>
      </c>
      <c r="B7" s="8">
        <v>189</v>
      </c>
      <c r="C7" s="11" t="s">
        <v>49</v>
      </c>
      <c r="D7" s="59">
        <v>27287</v>
      </c>
      <c r="E7" s="11" t="s">
        <v>49</v>
      </c>
      <c r="F7" s="11" t="s">
        <v>49</v>
      </c>
      <c r="G7" s="11" t="s">
        <v>49</v>
      </c>
    </row>
    <row r="8" spans="1:7" ht="15" x14ac:dyDescent="0.25">
      <c r="A8" s="6" t="s">
        <v>50</v>
      </c>
      <c r="B8" s="8">
        <v>9073</v>
      </c>
      <c r="C8" s="11">
        <v>10049323</v>
      </c>
      <c r="D8" s="59">
        <v>783333.29</v>
      </c>
      <c r="E8" s="14">
        <f t="shared" ref="E8:E82" si="2">D8/C8</f>
        <v>7.7948861828801799E-2</v>
      </c>
      <c r="F8" s="11">
        <v>148879</v>
      </c>
      <c r="G8" s="60">
        <f>D8-F8</f>
        <v>634454.29</v>
      </c>
    </row>
    <row r="9" spans="1:7" ht="30" x14ac:dyDescent="0.25">
      <c r="A9" s="6" t="s">
        <v>53</v>
      </c>
      <c r="B9" s="8">
        <v>566</v>
      </c>
      <c r="C9" s="11">
        <v>430395</v>
      </c>
      <c r="D9" s="59">
        <v>195268.62</v>
      </c>
      <c r="E9" s="14">
        <f t="shared" si="2"/>
        <v>0.45369630223399432</v>
      </c>
      <c r="F9" s="11" t="s">
        <v>255</v>
      </c>
      <c r="G9" s="11" t="s">
        <v>255</v>
      </c>
    </row>
    <row r="10" spans="1:7" ht="15" x14ac:dyDescent="0.25">
      <c r="A10" s="6" t="s">
        <v>55</v>
      </c>
      <c r="B10" s="8">
        <v>6947</v>
      </c>
      <c r="C10" s="11">
        <v>2612288</v>
      </c>
      <c r="D10" s="59">
        <v>74254.080000000002</v>
      </c>
      <c r="E10" s="14">
        <f t="shared" si="2"/>
        <v>2.8424920988803684E-2</v>
      </c>
      <c r="F10" s="11">
        <v>57139</v>
      </c>
      <c r="G10" s="60">
        <f t="shared" ref="G10:G33" si="3">D10-F10</f>
        <v>17115.080000000002</v>
      </c>
    </row>
    <row r="11" spans="1:7" ht="15" x14ac:dyDescent="0.25">
      <c r="A11" s="6" t="s">
        <v>59</v>
      </c>
      <c r="B11" s="8">
        <v>4715</v>
      </c>
      <c r="C11" s="11">
        <v>2031019</v>
      </c>
      <c r="D11" s="59">
        <v>508449.33</v>
      </c>
      <c r="E11" s="14">
        <f t="shared" si="2"/>
        <v>0.25034198596861967</v>
      </c>
      <c r="F11" s="11">
        <v>141363</v>
      </c>
      <c r="G11" s="60">
        <f t="shared" si="3"/>
        <v>367086.33</v>
      </c>
    </row>
    <row r="12" spans="1:7" ht="15" x14ac:dyDescent="0.25">
      <c r="A12" s="6" t="s">
        <v>60</v>
      </c>
      <c r="B12" s="8">
        <v>8057</v>
      </c>
      <c r="C12" s="11">
        <v>11960066</v>
      </c>
      <c r="D12" s="59">
        <v>281639</v>
      </c>
      <c r="E12" s="14">
        <f t="shared" si="2"/>
        <v>2.3548281422527267E-2</v>
      </c>
      <c r="F12" s="11">
        <v>183683</v>
      </c>
      <c r="G12" s="60">
        <f t="shared" si="3"/>
        <v>97956</v>
      </c>
    </row>
    <row r="13" spans="1:7" ht="15" x14ac:dyDescent="0.25">
      <c r="A13" s="6" t="s">
        <v>61</v>
      </c>
      <c r="B13" s="8">
        <v>11786</v>
      </c>
      <c r="C13" s="11">
        <v>14752454</v>
      </c>
      <c r="D13" s="59">
        <v>359191.86</v>
      </c>
      <c r="E13" s="14">
        <f t="shared" si="2"/>
        <v>2.4347939671596333E-2</v>
      </c>
      <c r="F13" s="11">
        <v>245970</v>
      </c>
      <c r="G13" s="60">
        <f t="shared" si="3"/>
        <v>113221.85999999999</v>
      </c>
    </row>
    <row r="14" spans="1:7" ht="15" x14ac:dyDescent="0.25">
      <c r="A14" s="6" t="s">
        <v>63</v>
      </c>
      <c r="B14" s="8">
        <v>1288</v>
      </c>
      <c r="C14" s="11">
        <v>744054</v>
      </c>
      <c r="D14" s="59">
        <v>281162</v>
      </c>
      <c r="E14" s="14">
        <f t="shared" si="2"/>
        <v>0.37787848731409279</v>
      </c>
      <c r="F14" s="11">
        <v>75731</v>
      </c>
      <c r="G14" s="60">
        <f t="shared" si="3"/>
        <v>205431</v>
      </c>
    </row>
    <row r="15" spans="1:7" ht="15" x14ac:dyDescent="0.25">
      <c r="A15" s="6" t="s">
        <v>65</v>
      </c>
      <c r="B15" s="8">
        <v>1371</v>
      </c>
      <c r="C15" s="11">
        <v>739837.75</v>
      </c>
      <c r="D15" s="59">
        <v>230433.5</v>
      </c>
      <c r="E15" s="14">
        <f t="shared" si="2"/>
        <v>0.31146491240815977</v>
      </c>
      <c r="F15" s="11">
        <v>39251.339999999997</v>
      </c>
      <c r="G15" s="60">
        <f t="shared" si="3"/>
        <v>191182.16</v>
      </c>
    </row>
    <row r="16" spans="1:7" ht="15" x14ac:dyDescent="0.25">
      <c r="A16" s="6" t="s">
        <v>67</v>
      </c>
      <c r="B16" s="8">
        <v>47864</v>
      </c>
      <c r="C16" s="11">
        <v>21404110</v>
      </c>
      <c r="D16" s="59">
        <v>1178789.42</v>
      </c>
      <c r="E16" s="14">
        <f t="shared" si="2"/>
        <v>5.5073040644997615E-2</v>
      </c>
      <c r="F16" s="11">
        <v>252978</v>
      </c>
      <c r="G16" s="60">
        <f t="shared" si="3"/>
        <v>925811.41999999993</v>
      </c>
    </row>
    <row r="17" spans="1:7" ht="15" x14ac:dyDescent="0.25">
      <c r="A17" s="6" t="s">
        <v>68</v>
      </c>
      <c r="B17" s="8">
        <v>2652</v>
      </c>
      <c r="C17" s="11">
        <v>927771</v>
      </c>
      <c r="D17" s="59">
        <v>126785</v>
      </c>
      <c r="E17" s="14">
        <f t="shared" si="2"/>
        <v>0.13665548933950297</v>
      </c>
      <c r="F17" s="11">
        <v>77899</v>
      </c>
      <c r="G17" s="60">
        <f t="shared" si="3"/>
        <v>48886</v>
      </c>
    </row>
    <row r="18" spans="1:7" ht="15" x14ac:dyDescent="0.25">
      <c r="A18" s="6" t="s">
        <v>71</v>
      </c>
      <c r="B18" s="8">
        <v>15884</v>
      </c>
      <c r="C18" s="11">
        <v>23225459</v>
      </c>
      <c r="D18" s="59">
        <v>389458.85</v>
      </c>
      <c r="E18" s="14">
        <f t="shared" si="2"/>
        <v>1.6768618006645208E-2</v>
      </c>
      <c r="F18" s="11">
        <v>295870</v>
      </c>
      <c r="G18" s="60">
        <f t="shared" si="3"/>
        <v>93588.849999999977</v>
      </c>
    </row>
    <row r="19" spans="1:7" ht="15" x14ac:dyDescent="0.25">
      <c r="A19" s="6" t="s">
        <v>73</v>
      </c>
      <c r="B19" s="8">
        <v>1187</v>
      </c>
      <c r="C19" s="11">
        <v>1105974</v>
      </c>
      <c r="D19" s="59">
        <v>158388.01999999999</v>
      </c>
      <c r="E19" s="14">
        <f t="shared" si="2"/>
        <v>0.14321134131543778</v>
      </c>
      <c r="F19" s="11">
        <v>115661</v>
      </c>
      <c r="G19" s="60">
        <f t="shared" si="3"/>
        <v>42727.01999999999</v>
      </c>
    </row>
    <row r="20" spans="1:7" ht="15" x14ac:dyDescent="0.25">
      <c r="A20" s="6" t="s">
        <v>74</v>
      </c>
      <c r="B20" s="8">
        <v>1272</v>
      </c>
      <c r="C20" s="11">
        <v>663499</v>
      </c>
      <c r="D20" s="59">
        <v>57536.5</v>
      </c>
      <c r="E20" s="14">
        <f t="shared" si="2"/>
        <v>8.6716784802991415E-2</v>
      </c>
      <c r="F20" s="11">
        <v>56095</v>
      </c>
      <c r="G20" s="60">
        <f t="shared" si="3"/>
        <v>1441.5</v>
      </c>
    </row>
    <row r="21" spans="1:7" ht="15" x14ac:dyDescent="0.25">
      <c r="A21" s="6" t="s">
        <v>77</v>
      </c>
      <c r="B21" s="8">
        <v>11966</v>
      </c>
      <c r="C21" s="11">
        <v>7863563</v>
      </c>
      <c r="D21" s="59">
        <v>204062.32</v>
      </c>
      <c r="E21" s="14">
        <f t="shared" si="2"/>
        <v>2.5950363721890447E-2</v>
      </c>
      <c r="F21" s="11">
        <v>96928</v>
      </c>
      <c r="G21" s="60">
        <f t="shared" si="3"/>
        <v>107134.32</v>
      </c>
    </row>
    <row r="22" spans="1:7" ht="15" x14ac:dyDescent="0.25">
      <c r="A22" s="6" t="s">
        <v>78</v>
      </c>
      <c r="B22" s="8">
        <v>18276</v>
      </c>
      <c r="C22" s="11">
        <v>16109690</v>
      </c>
      <c r="D22" s="59">
        <v>1238091.73</v>
      </c>
      <c r="E22" s="14">
        <f t="shared" si="2"/>
        <v>7.6853851936319065E-2</v>
      </c>
      <c r="F22" s="11">
        <v>340842</v>
      </c>
      <c r="G22" s="60">
        <f t="shared" si="3"/>
        <v>897249.73</v>
      </c>
    </row>
    <row r="23" spans="1:7" ht="15" x14ac:dyDescent="0.25">
      <c r="A23" s="6" t="s">
        <v>80</v>
      </c>
      <c r="B23" s="8">
        <v>5011</v>
      </c>
      <c r="C23" s="11">
        <v>1934316</v>
      </c>
      <c r="D23" s="59">
        <v>178590.28</v>
      </c>
      <c r="E23" s="14">
        <f t="shared" si="2"/>
        <v>9.2327354992669239E-2</v>
      </c>
      <c r="F23" s="11">
        <v>154116</v>
      </c>
      <c r="G23" s="60">
        <f t="shared" si="3"/>
        <v>24474.28</v>
      </c>
    </row>
    <row r="24" spans="1:7" ht="15" x14ac:dyDescent="0.25">
      <c r="A24" s="6" t="s">
        <v>81</v>
      </c>
      <c r="B24" s="8">
        <v>8572</v>
      </c>
      <c r="C24" s="11">
        <v>9654450</v>
      </c>
      <c r="D24" s="59">
        <v>388114</v>
      </c>
      <c r="E24" s="14">
        <f t="shared" si="2"/>
        <v>4.0200529289602202E-2</v>
      </c>
      <c r="F24" s="11">
        <v>221677</v>
      </c>
      <c r="G24" s="60">
        <f t="shared" si="3"/>
        <v>166437</v>
      </c>
    </row>
    <row r="25" spans="1:7" ht="15" x14ac:dyDescent="0.25">
      <c r="A25" s="6" t="s">
        <v>83</v>
      </c>
      <c r="B25" s="8">
        <v>837</v>
      </c>
      <c r="C25" s="11">
        <v>1713743</v>
      </c>
      <c r="D25" s="59">
        <v>199991.17</v>
      </c>
      <c r="E25" s="14">
        <f t="shared" si="2"/>
        <v>0.11669846062099161</v>
      </c>
      <c r="F25" s="11">
        <v>89773</v>
      </c>
      <c r="G25" s="60">
        <f t="shared" si="3"/>
        <v>110218.17000000001</v>
      </c>
    </row>
    <row r="26" spans="1:7" ht="15" x14ac:dyDescent="0.25">
      <c r="A26" s="6" t="s">
        <v>86</v>
      </c>
      <c r="B26" s="8">
        <v>9284</v>
      </c>
      <c r="C26" s="11">
        <v>5648160</v>
      </c>
      <c r="D26" s="59">
        <v>180085.97</v>
      </c>
      <c r="E26" s="14">
        <f t="shared" si="2"/>
        <v>3.1884006472904451E-2</v>
      </c>
      <c r="F26" s="11">
        <v>140207</v>
      </c>
      <c r="G26" s="60">
        <f t="shared" si="3"/>
        <v>39878.97</v>
      </c>
    </row>
    <row r="27" spans="1:7" ht="15" x14ac:dyDescent="0.25">
      <c r="A27" s="6" t="s">
        <v>88</v>
      </c>
      <c r="B27" s="8">
        <v>10602</v>
      </c>
      <c r="C27" s="11">
        <v>5110661.83</v>
      </c>
      <c r="D27" s="59">
        <v>159693.85</v>
      </c>
      <c r="E27" s="14">
        <f t="shared" si="2"/>
        <v>3.1247195629846635E-2</v>
      </c>
      <c r="F27" s="11">
        <v>225867.12</v>
      </c>
      <c r="G27" s="60">
        <f t="shared" si="3"/>
        <v>-66173.26999999999</v>
      </c>
    </row>
    <row r="28" spans="1:7" ht="15" x14ac:dyDescent="0.25">
      <c r="A28" s="6" t="s">
        <v>90</v>
      </c>
      <c r="B28" s="8">
        <v>4052</v>
      </c>
      <c r="C28" s="11">
        <v>5561594</v>
      </c>
      <c r="D28" s="59">
        <v>383401</v>
      </c>
      <c r="E28" s="14">
        <f t="shared" si="2"/>
        <v>6.8937250723443672E-2</v>
      </c>
      <c r="F28" s="11">
        <v>133369</v>
      </c>
      <c r="G28" s="60">
        <f t="shared" si="3"/>
        <v>250032</v>
      </c>
    </row>
    <row r="29" spans="1:7" ht="15" x14ac:dyDescent="0.25">
      <c r="A29" s="6" t="s">
        <v>91</v>
      </c>
      <c r="B29" s="8">
        <v>21059</v>
      </c>
      <c r="C29" s="11">
        <v>11323085</v>
      </c>
      <c r="D29" s="59">
        <v>908725.57</v>
      </c>
      <c r="E29" s="14">
        <f t="shared" si="2"/>
        <v>8.0254239017017004E-2</v>
      </c>
      <c r="F29" s="11">
        <v>302006</v>
      </c>
      <c r="G29" s="60">
        <f t="shared" si="3"/>
        <v>606719.56999999995</v>
      </c>
    </row>
    <row r="30" spans="1:7" ht="15" x14ac:dyDescent="0.25">
      <c r="A30" s="6" t="s">
        <v>92</v>
      </c>
      <c r="B30" s="8">
        <v>814</v>
      </c>
      <c r="C30" s="11">
        <v>365647.67</v>
      </c>
      <c r="D30" s="59">
        <v>132683.29999999999</v>
      </c>
      <c r="E30" s="14">
        <f t="shared" si="2"/>
        <v>0.36287199642212953</v>
      </c>
      <c r="F30" s="11">
        <v>46941.4</v>
      </c>
      <c r="G30" s="60">
        <f t="shared" si="3"/>
        <v>85741.9</v>
      </c>
    </row>
    <row r="31" spans="1:7" ht="15" x14ac:dyDescent="0.25">
      <c r="A31" s="24" t="s">
        <v>95</v>
      </c>
      <c r="B31" s="8">
        <v>52268</v>
      </c>
      <c r="C31" s="11">
        <v>22938356</v>
      </c>
      <c r="D31" s="59">
        <v>1711823.06</v>
      </c>
      <c r="E31" s="14">
        <f t="shared" si="2"/>
        <v>7.4627103180367416E-2</v>
      </c>
      <c r="F31" s="11">
        <v>645251</v>
      </c>
      <c r="G31" s="60">
        <f t="shared" si="3"/>
        <v>1066572.06</v>
      </c>
    </row>
    <row r="32" spans="1:7" ht="15" x14ac:dyDescent="0.25">
      <c r="A32" s="6" t="s">
        <v>97</v>
      </c>
      <c r="B32" s="8">
        <v>3574</v>
      </c>
      <c r="C32" s="11">
        <v>6090067</v>
      </c>
      <c r="D32" s="59">
        <v>400240.05</v>
      </c>
      <c r="E32" s="14">
        <f t="shared" si="2"/>
        <v>6.5720139039521244E-2</v>
      </c>
      <c r="F32" s="11">
        <v>143095</v>
      </c>
      <c r="G32" s="60">
        <f t="shared" si="3"/>
        <v>257145.05</v>
      </c>
    </row>
    <row r="33" spans="1:7" ht="15" x14ac:dyDescent="0.25">
      <c r="A33" s="6" t="s">
        <v>100</v>
      </c>
      <c r="B33" s="8">
        <v>5927</v>
      </c>
      <c r="C33" s="11">
        <v>3756483</v>
      </c>
      <c r="D33" s="59">
        <v>124324.64</v>
      </c>
      <c r="E33" s="14">
        <f t="shared" si="2"/>
        <v>3.3096020932345496E-2</v>
      </c>
      <c r="F33" s="11">
        <v>53084</v>
      </c>
      <c r="G33" s="60">
        <f t="shared" si="3"/>
        <v>71240.639999999999</v>
      </c>
    </row>
    <row r="34" spans="1:7" ht="30" x14ac:dyDescent="0.25">
      <c r="A34" s="6" t="s">
        <v>101</v>
      </c>
      <c r="B34" s="8">
        <v>866</v>
      </c>
      <c r="C34" s="11">
        <v>456602</v>
      </c>
      <c r="D34" s="59">
        <v>4098.1099999999997</v>
      </c>
      <c r="E34" s="14">
        <f t="shared" si="2"/>
        <v>8.9752344492577772E-3</v>
      </c>
      <c r="F34" s="11" t="s">
        <v>185</v>
      </c>
      <c r="G34" s="11" t="s">
        <v>185</v>
      </c>
    </row>
    <row r="35" spans="1:7" ht="30" x14ac:dyDescent="0.25">
      <c r="A35" s="6" t="s">
        <v>105</v>
      </c>
      <c r="B35" s="8">
        <v>653</v>
      </c>
      <c r="C35" s="11">
        <v>348317</v>
      </c>
      <c r="D35" s="59">
        <v>37644</v>
      </c>
      <c r="E35" s="14">
        <f t="shared" si="2"/>
        <v>0.10807396710467763</v>
      </c>
      <c r="F35" s="11" t="s">
        <v>185</v>
      </c>
      <c r="G35" s="11" t="s">
        <v>185</v>
      </c>
    </row>
    <row r="36" spans="1:7" ht="15" x14ac:dyDescent="0.25">
      <c r="A36" s="6" t="s">
        <v>107</v>
      </c>
      <c r="B36" s="8">
        <v>2126</v>
      </c>
      <c r="C36" s="11">
        <v>817781</v>
      </c>
      <c r="D36" s="59">
        <v>28487.9</v>
      </c>
      <c r="E36" s="14">
        <f t="shared" si="2"/>
        <v>3.483561002273225E-2</v>
      </c>
      <c r="F36" s="11">
        <v>99961</v>
      </c>
      <c r="G36" s="60">
        <f t="shared" ref="G36:G37" si="4">D36-F36</f>
        <v>-71473.100000000006</v>
      </c>
    </row>
    <row r="37" spans="1:7" ht="15" x14ac:dyDescent="0.25">
      <c r="A37" s="6" t="s">
        <v>108</v>
      </c>
      <c r="B37" s="8">
        <v>25661</v>
      </c>
      <c r="C37" s="11">
        <v>25093779</v>
      </c>
      <c r="D37" s="59">
        <v>1032271.03</v>
      </c>
      <c r="E37" s="14">
        <f t="shared" si="2"/>
        <v>4.1136531488541447E-2</v>
      </c>
      <c r="F37" s="11">
        <v>464180</v>
      </c>
      <c r="G37" s="60">
        <f t="shared" si="4"/>
        <v>568091.03</v>
      </c>
    </row>
    <row r="38" spans="1:7" ht="30" x14ac:dyDescent="0.25">
      <c r="A38" s="6" t="s">
        <v>109</v>
      </c>
      <c r="B38" s="8">
        <v>1513</v>
      </c>
      <c r="C38" s="11">
        <v>935919.19</v>
      </c>
      <c r="D38" s="59">
        <v>155095.54999999999</v>
      </c>
      <c r="E38" s="14">
        <f t="shared" si="2"/>
        <v>0.16571468098650696</v>
      </c>
      <c r="F38" s="11" t="s">
        <v>185</v>
      </c>
      <c r="G38" s="11" t="s">
        <v>185</v>
      </c>
    </row>
    <row r="39" spans="1:7" ht="15" x14ac:dyDescent="0.25">
      <c r="A39" s="6" t="s">
        <v>112</v>
      </c>
      <c r="B39" s="8">
        <v>14819</v>
      </c>
      <c r="C39" s="11">
        <v>7706304</v>
      </c>
      <c r="D39" s="59">
        <v>579206.44999999995</v>
      </c>
      <c r="E39" s="14">
        <f t="shared" si="2"/>
        <v>7.5160083225369767E-2</v>
      </c>
      <c r="F39" s="11">
        <v>303270</v>
      </c>
      <c r="G39" s="60">
        <f>D39-F39</f>
        <v>275936.44999999995</v>
      </c>
    </row>
    <row r="40" spans="1:7" ht="30" x14ac:dyDescent="0.25">
      <c r="A40" s="6" t="s">
        <v>114</v>
      </c>
      <c r="B40" s="8">
        <v>299</v>
      </c>
      <c r="C40" s="11">
        <v>411453.57</v>
      </c>
      <c r="D40" s="59">
        <v>31188.75</v>
      </c>
      <c r="E40" s="14">
        <f t="shared" si="2"/>
        <v>7.5801383859666102E-2</v>
      </c>
      <c r="F40" s="11" t="s">
        <v>185</v>
      </c>
      <c r="G40" s="11" t="s">
        <v>185</v>
      </c>
    </row>
    <row r="41" spans="1:7" ht="15" x14ac:dyDescent="0.25">
      <c r="A41" s="6" t="s">
        <v>115</v>
      </c>
      <c r="B41" s="8">
        <v>27750</v>
      </c>
      <c r="C41" s="11">
        <v>20184765</v>
      </c>
      <c r="D41" s="59">
        <v>360681.67</v>
      </c>
      <c r="E41" s="14">
        <f t="shared" si="2"/>
        <v>1.786900516305243E-2</v>
      </c>
      <c r="F41" s="11">
        <v>226291</v>
      </c>
      <c r="G41" s="60">
        <f>D41-F41</f>
        <v>134390.66999999998</v>
      </c>
    </row>
    <row r="42" spans="1:7" ht="30" x14ac:dyDescent="0.25">
      <c r="A42" s="6" t="s">
        <v>117</v>
      </c>
      <c r="B42" s="8">
        <v>8597</v>
      </c>
      <c r="C42" s="11">
        <v>11990909</v>
      </c>
      <c r="D42" s="59">
        <v>509272.83</v>
      </c>
      <c r="E42" s="14">
        <f t="shared" si="2"/>
        <v>4.2471578259830008E-2</v>
      </c>
      <c r="F42" s="11" t="s">
        <v>185</v>
      </c>
      <c r="G42" s="11" t="s">
        <v>185</v>
      </c>
    </row>
    <row r="43" spans="1:7" ht="15" x14ac:dyDescent="0.25">
      <c r="A43" s="6" t="s">
        <v>118</v>
      </c>
      <c r="B43" s="8">
        <v>1428</v>
      </c>
      <c r="C43" s="11">
        <v>584234.74</v>
      </c>
      <c r="D43" s="59">
        <v>19542</v>
      </c>
      <c r="E43" s="14">
        <f t="shared" si="2"/>
        <v>3.3448883919501259E-2</v>
      </c>
      <c r="F43" s="11">
        <v>9878</v>
      </c>
      <c r="G43" s="60">
        <f t="shared" ref="G43:G44" si="5">D43-F43</f>
        <v>9664</v>
      </c>
    </row>
    <row r="44" spans="1:7" ht="15" x14ac:dyDescent="0.25">
      <c r="A44" s="6" t="s">
        <v>121</v>
      </c>
      <c r="B44" s="8">
        <v>18229</v>
      </c>
      <c r="C44" s="11">
        <v>8837115</v>
      </c>
      <c r="D44" s="59">
        <v>493765.39</v>
      </c>
      <c r="E44" s="14">
        <f t="shared" si="2"/>
        <v>5.5874048261225523E-2</v>
      </c>
      <c r="F44" s="11">
        <v>205528</v>
      </c>
      <c r="G44" s="60">
        <f t="shared" si="5"/>
        <v>288237.39</v>
      </c>
    </row>
    <row r="45" spans="1:7" ht="30" x14ac:dyDescent="0.25">
      <c r="A45" s="6" t="s">
        <v>123</v>
      </c>
      <c r="B45" s="8">
        <v>7945</v>
      </c>
      <c r="C45" s="11">
        <v>8897083</v>
      </c>
      <c r="D45" s="59">
        <v>784606.12</v>
      </c>
      <c r="E45" s="14">
        <f t="shared" si="2"/>
        <v>8.8186894513628794E-2</v>
      </c>
      <c r="F45" s="11" t="s">
        <v>185</v>
      </c>
      <c r="G45" s="11" t="s">
        <v>185</v>
      </c>
    </row>
    <row r="46" spans="1:7" ht="15" x14ac:dyDescent="0.25">
      <c r="A46" s="6" t="s">
        <v>126</v>
      </c>
      <c r="B46" s="8">
        <v>2191</v>
      </c>
      <c r="C46" s="11">
        <v>534703.44999999995</v>
      </c>
      <c r="D46" s="59">
        <v>34391.5</v>
      </c>
      <c r="E46" s="14">
        <f t="shared" si="2"/>
        <v>6.4318829437139416E-2</v>
      </c>
      <c r="F46" s="11">
        <v>28206.42</v>
      </c>
      <c r="G46" s="60">
        <f t="shared" ref="G46:G48" si="6">D46-F46</f>
        <v>6185.0800000000017</v>
      </c>
    </row>
    <row r="47" spans="1:7" ht="15" x14ac:dyDescent="0.25">
      <c r="A47" s="6" t="s">
        <v>128</v>
      </c>
      <c r="B47" s="8">
        <v>27389</v>
      </c>
      <c r="C47" s="11">
        <v>23829300</v>
      </c>
      <c r="D47" s="59">
        <v>1735570.53</v>
      </c>
      <c r="E47" s="14">
        <f t="shared" si="2"/>
        <v>7.2833466782490461E-2</v>
      </c>
      <c r="F47" s="11">
        <v>429712</v>
      </c>
      <c r="G47" s="60">
        <f t="shared" si="6"/>
        <v>1305858.53</v>
      </c>
    </row>
    <row r="48" spans="1:7" ht="15" x14ac:dyDescent="0.25">
      <c r="A48" s="6" t="s">
        <v>130</v>
      </c>
      <c r="B48" s="8">
        <v>2431</v>
      </c>
      <c r="C48" s="11">
        <v>1287955</v>
      </c>
      <c r="D48" s="59">
        <v>435465.88</v>
      </c>
      <c r="E48" s="14">
        <f t="shared" si="2"/>
        <v>0.33810644005419443</v>
      </c>
      <c r="F48" s="11">
        <v>85932</v>
      </c>
      <c r="G48" s="60">
        <f t="shared" si="6"/>
        <v>349533.88</v>
      </c>
    </row>
    <row r="49" spans="1:7" ht="30" x14ac:dyDescent="0.25">
      <c r="A49" s="6" t="s">
        <v>131</v>
      </c>
      <c r="B49" s="8">
        <v>4978</v>
      </c>
      <c r="C49" s="11">
        <v>3779382</v>
      </c>
      <c r="D49" s="59">
        <v>738177.25</v>
      </c>
      <c r="E49" s="14">
        <f t="shared" si="2"/>
        <v>0.19531691953869706</v>
      </c>
      <c r="F49" s="11" t="s">
        <v>185</v>
      </c>
      <c r="G49" s="11" t="s">
        <v>185</v>
      </c>
    </row>
    <row r="50" spans="1:7" ht="15" x14ac:dyDescent="0.25">
      <c r="A50" s="6" t="s">
        <v>133</v>
      </c>
      <c r="B50" s="8">
        <v>4193</v>
      </c>
      <c r="C50" s="11">
        <v>2275941</v>
      </c>
      <c r="D50" s="59">
        <v>371087</v>
      </c>
      <c r="E50" s="14">
        <f t="shared" si="2"/>
        <v>0.16304772399636019</v>
      </c>
      <c r="F50" s="11">
        <v>208043</v>
      </c>
      <c r="G50" s="60">
        <f t="shared" ref="G50:G55" si="7">D50-F50</f>
        <v>163044</v>
      </c>
    </row>
    <row r="51" spans="1:7" ht="15" x14ac:dyDescent="0.25">
      <c r="A51" s="6" t="s">
        <v>136</v>
      </c>
      <c r="B51" s="8">
        <v>1382</v>
      </c>
      <c r="C51" s="11">
        <v>702462</v>
      </c>
      <c r="D51" s="59">
        <v>81502.25</v>
      </c>
      <c r="E51" s="14">
        <f t="shared" si="2"/>
        <v>0.11602371373825203</v>
      </c>
      <c r="F51" s="11">
        <v>40206</v>
      </c>
      <c r="G51" s="60">
        <f t="shared" si="7"/>
        <v>41296.25</v>
      </c>
    </row>
    <row r="52" spans="1:7" ht="15" x14ac:dyDescent="0.25">
      <c r="A52" s="6" t="s">
        <v>138</v>
      </c>
      <c r="B52" s="8">
        <v>7870</v>
      </c>
      <c r="C52" s="11">
        <v>7207089</v>
      </c>
      <c r="D52" s="59">
        <v>356563.22</v>
      </c>
      <c r="E52" s="14">
        <f t="shared" si="2"/>
        <v>4.9473958209757085E-2</v>
      </c>
      <c r="F52" s="32"/>
      <c r="G52" s="60">
        <f t="shared" si="7"/>
        <v>356563.22</v>
      </c>
    </row>
    <row r="53" spans="1:7" ht="15" x14ac:dyDescent="0.25">
      <c r="A53" s="6" t="s">
        <v>139</v>
      </c>
      <c r="B53" s="8">
        <v>15959</v>
      </c>
      <c r="C53" s="11">
        <v>9068601</v>
      </c>
      <c r="D53" s="59">
        <v>389856.51</v>
      </c>
      <c r="E53" s="14">
        <f t="shared" si="2"/>
        <v>4.298970811484594E-2</v>
      </c>
      <c r="F53" s="11">
        <v>303050</v>
      </c>
      <c r="G53" s="60">
        <f t="shared" si="7"/>
        <v>86806.510000000009</v>
      </c>
    </row>
    <row r="54" spans="1:7" ht="15" x14ac:dyDescent="0.25">
      <c r="A54" s="6" t="s">
        <v>143</v>
      </c>
      <c r="B54" s="8">
        <v>7161</v>
      </c>
      <c r="C54" s="11">
        <v>4095540</v>
      </c>
      <c r="D54" s="76">
        <v>85906.5</v>
      </c>
      <c r="E54" s="14">
        <f t="shared" si="2"/>
        <v>2.0975622262265781E-2</v>
      </c>
      <c r="F54" s="11">
        <v>108616</v>
      </c>
      <c r="G54" s="60">
        <f t="shared" si="7"/>
        <v>-22709.5</v>
      </c>
    </row>
    <row r="55" spans="1:7" ht="15" x14ac:dyDescent="0.25">
      <c r="A55" s="6" t="s">
        <v>145</v>
      </c>
      <c r="B55" s="8">
        <v>3312</v>
      </c>
      <c r="C55" s="11">
        <v>1886341</v>
      </c>
      <c r="D55" s="59">
        <v>264780.55</v>
      </c>
      <c r="E55" s="14">
        <f t="shared" si="2"/>
        <v>0.14036727717841047</v>
      </c>
      <c r="F55" s="11">
        <v>114080</v>
      </c>
      <c r="G55" s="60">
        <f t="shared" si="7"/>
        <v>150700.54999999999</v>
      </c>
    </row>
    <row r="56" spans="1:7" ht="30" x14ac:dyDescent="0.25">
      <c r="A56" s="6" t="s">
        <v>146</v>
      </c>
      <c r="B56" s="8">
        <v>923</v>
      </c>
      <c r="C56" s="11">
        <v>370060</v>
      </c>
      <c r="D56" s="59">
        <v>1394.5</v>
      </c>
      <c r="E56" s="14">
        <f t="shared" si="2"/>
        <v>3.7683078419715721E-3</v>
      </c>
      <c r="F56" s="11" t="s">
        <v>185</v>
      </c>
      <c r="G56" s="11" t="s">
        <v>185</v>
      </c>
    </row>
    <row r="57" spans="1:7" ht="15" x14ac:dyDescent="0.25">
      <c r="A57" s="6" t="s">
        <v>148</v>
      </c>
      <c r="B57" s="8">
        <v>461</v>
      </c>
      <c r="C57" s="11">
        <v>164933</v>
      </c>
      <c r="D57" s="59">
        <v>3187</v>
      </c>
      <c r="E57" s="14">
        <f t="shared" si="2"/>
        <v>1.9322997823358577E-2</v>
      </c>
      <c r="F57" s="11">
        <v>7752</v>
      </c>
      <c r="G57" s="60">
        <f t="shared" ref="G57:G59" si="8">D57-F57</f>
        <v>-4565</v>
      </c>
    </row>
    <row r="58" spans="1:7" ht="15" x14ac:dyDescent="0.25">
      <c r="A58" s="6" t="s">
        <v>150</v>
      </c>
      <c r="B58" s="8">
        <v>3419</v>
      </c>
      <c r="C58" s="11">
        <v>1721461</v>
      </c>
      <c r="D58" s="59">
        <v>506543.18</v>
      </c>
      <c r="E58" s="14">
        <f t="shared" si="2"/>
        <v>0.29425190579397381</v>
      </c>
      <c r="F58" s="11">
        <v>178228</v>
      </c>
      <c r="G58" s="60">
        <f t="shared" si="8"/>
        <v>328315.18</v>
      </c>
    </row>
    <row r="59" spans="1:7" ht="15" x14ac:dyDescent="0.25">
      <c r="A59" s="6" t="s">
        <v>151</v>
      </c>
      <c r="B59" s="8">
        <v>8481</v>
      </c>
      <c r="C59" s="11">
        <v>10551439</v>
      </c>
      <c r="D59" s="59">
        <v>511762.91</v>
      </c>
      <c r="E59" s="14">
        <f t="shared" si="2"/>
        <v>4.8501717159147674E-2</v>
      </c>
      <c r="F59" s="11">
        <v>285165.77</v>
      </c>
      <c r="G59" s="60">
        <f t="shared" si="8"/>
        <v>226597.13999999996</v>
      </c>
    </row>
    <row r="60" spans="1:7" ht="30" x14ac:dyDescent="0.25">
      <c r="A60" s="6" t="s">
        <v>152</v>
      </c>
      <c r="B60" s="8">
        <v>2835</v>
      </c>
      <c r="C60" s="11">
        <v>878540</v>
      </c>
      <c r="D60" s="59">
        <v>118875.22</v>
      </c>
      <c r="E60" s="14">
        <f t="shared" si="2"/>
        <v>0.13530996881189247</v>
      </c>
      <c r="F60" s="11" t="s">
        <v>185</v>
      </c>
      <c r="G60" s="11" t="s">
        <v>185</v>
      </c>
    </row>
    <row r="61" spans="1:7" ht="15" x14ac:dyDescent="0.25">
      <c r="A61" s="6" t="s">
        <v>155</v>
      </c>
      <c r="B61" s="8">
        <v>4646</v>
      </c>
      <c r="C61" s="11">
        <v>3047077</v>
      </c>
      <c r="D61" s="59">
        <v>540906.28</v>
      </c>
      <c r="E61" s="14">
        <f t="shared" si="2"/>
        <v>0.17751644608915365</v>
      </c>
      <c r="F61" s="11">
        <v>154698</v>
      </c>
      <c r="G61" s="60">
        <f t="shared" ref="G61:G67" si="9">D61-F61</f>
        <v>386208.28</v>
      </c>
    </row>
    <row r="62" spans="1:7" ht="15" x14ac:dyDescent="0.25">
      <c r="A62" s="6" t="s">
        <v>156</v>
      </c>
      <c r="B62" s="8">
        <v>12940</v>
      </c>
      <c r="C62" s="11">
        <v>8932277</v>
      </c>
      <c r="D62" s="59">
        <v>2678339.1800000002</v>
      </c>
      <c r="E62" s="14">
        <f t="shared" si="2"/>
        <v>0.29984954340309872</v>
      </c>
      <c r="F62" s="11">
        <v>497834</v>
      </c>
      <c r="G62" s="60">
        <f t="shared" si="9"/>
        <v>2180505.1800000002</v>
      </c>
    </row>
    <row r="63" spans="1:7" ht="15" x14ac:dyDescent="0.25">
      <c r="A63" s="6" t="s">
        <v>159</v>
      </c>
      <c r="B63" s="8">
        <v>6464</v>
      </c>
      <c r="C63" s="11">
        <v>3632910</v>
      </c>
      <c r="D63" s="59">
        <v>620111.72</v>
      </c>
      <c r="E63" s="14">
        <f t="shared" si="2"/>
        <v>0.17069283852338757</v>
      </c>
      <c r="F63" s="11">
        <v>139894</v>
      </c>
      <c r="G63" s="60">
        <f t="shared" si="9"/>
        <v>480217.72</v>
      </c>
    </row>
    <row r="64" spans="1:7" ht="15" x14ac:dyDescent="0.25">
      <c r="A64" s="6" t="s">
        <v>160</v>
      </c>
      <c r="B64" s="8">
        <v>315685</v>
      </c>
      <c r="C64" s="11">
        <v>454847000</v>
      </c>
      <c r="D64" s="59">
        <v>3532284.89</v>
      </c>
      <c r="E64" s="14">
        <f t="shared" si="2"/>
        <v>7.765874876606859E-3</v>
      </c>
      <c r="F64" s="11">
        <v>2482000</v>
      </c>
      <c r="G64" s="60">
        <f t="shared" si="9"/>
        <v>1050284.8900000001</v>
      </c>
    </row>
    <row r="65" spans="1:7" ht="15" x14ac:dyDescent="0.25">
      <c r="A65" s="6" t="s">
        <v>161</v>
      </c>
      <c r="B65" s="8">
        <v>6202</v>
      </c>
      <c r="C65" s="11">
        <v>5971728</v>
      </c>
      <c r="D65" s="59">
        <v>295022.32</v>
      </c>
      <c r="E65" s="14">
        <f t="shared" si="2"/>
        <v>4.940317442455517E-2</v>
      </c>
      <c r="F65" s="11">
        <v>151942</v>
      </c>
      <c r="G65" s="60">
        <f t="shared" si="9"/>
        <v>143080.32000000001</v>
      </c>
    </row>
    <row r="66" spans="1:7" ht="15" x14ac:dyDescent="0.25">
      <c r="A66" s="6" t="s">
        <v>162</v>
      </c>
      <c r="B66" s="8">
        <v>1003362</v>
      </c>
      <c r="C66" s="11">
        <v>366093019</v>
      </c>
      <c r="D66" s="59">
        <v>2521297.67</v>
      </c>
      <c r="E66" s="14">
        <f t="shared" si="2"/>
        <v>6.8870411047089646E-3</v>
      </c>
      <c r="F66" s="11">
        <v>1735284</v>
      </c>
      <c r="G66" s="60">
        <f t="shared" si="9"/>
        <v>786013.66999999993</v>
      </c>
    </row>
    <row r="67" spans="1:7" ht="15" x14ac:dyDescent="0.25">
      <c r="A67" s="6" t="s">
        <v>163</v>
      </c>
      <c r="B67" s="8">
        <v>8539</v>
      </c>
      <c r="C67" s="11">
        <v>7993260</v>
      </c>
      <c r="D67" s="59">
        <v>413013.43</v>
      </c>
      <c r="E67" s="14">
        <f t="shared" si="2"/>
        <v>5.1670210902685511E-2</v>
      </c>
      <c r="F67" s="11">
        <v>185409</v>
      </c>
      <c r="G67" s="60">
        <f t="shared" si="9"/>
        <v>227604.43</v>
      </c>
    </row>
    <row r="68" spans="1:7" ht="30" x14ac:dyDescent="0.25">
      <c r="A68" s="6" t="s">
        <v>165</v>
      </c>
      <c r="B68" s="13">
        <v>670</v>
      </c>
      <c r="C68" s="11">
        <v>185149.12</v>
      </c>
      <c r="D68" s="59">
        <v>22607</v>
      </c>
      <c r="E68" s="14">
        <f t="shared" si="2"/>
        <v>0.12210157952681601</v>
      </c>
      <c r="F68" s="11" t="s">
        <v>185</v>
      </c>
      <c r="G68" s="11" t="s">
        <v>185</v>
      </c>
    </row>
    <row r="69" spans="1:7" ht="15" x14ac:dyDescent="0.25">
      <c r="A69" s="6" t="s">
        <v>166</v>
      </c>
      <c r="B69" s="8">
        <v>11106</v>
      </c>
      <c r="C69" s="11">
        <v>9909194</v>
      </c>
      <c r="D69" s="59">
        <v>1029582.66</v>
      </c>
      <c r="E69" s="14">
        <f t="shared" si="2"/>
        <v>0.10390175628815018</v>
      </c>
      <c r="F69" s="11">
        <v>262670</v>
      </c>
      <c r="G69" s="60">
        <f t="shared" ref="G69:G78" si="10">D69-F69</f>
        <v>766912.66</v>
      </c>
    </row>
    <row r="70" spans="1:7" ht="15" x14ac:dyDescent="0.25">
      <c r="A70" s="6" t="s">
        <v>168</v>
      </c>
      <c r="B70" s="8">
        <v>35058</v>
      </c>
      <c r="C70" s="11">
        <v>27080557</v>
      </c>
      <c r="D70" s="59">
        <v>446169.14</v>
      </c>
      <c r="E70" s="14">
        <f t="shared" si="2"/>
        <v>1.6475626406059523E-2</v>
      </c>
      <c r="F70" s="11">
        <v>330581</v>
      </c>
      <c r="G70" s="60">
        <f t="shared" si="10"/>
        <v>115588.14000000001</v>
      </c>
    </row>
    <row r="71" spans="1:7" ht="15" x14ac:dyDescent="0.25">
      <c r="A71" s="6" t="s">
        <v>170</v>
      </c>
      <c r="B71" s="8">
        <v>446</v>
      </c>
      <c r="C71" s="11">
        <v>191034.03</v>
      </c>
      <c r="D71" s="59">
        <v>7750.5</v>
      </c>
      <c r="E71" s="14">
        <f t="shared" si="2"/>
        <v>4.0571305541740391E-2</v>
      </c>
      <c r="F71" s="11">
        <v>4426.3500000000004</v>
      </c>
      <c r="G71" s="60">
        <f t="shared" si="10"/>
        <v>3324.1499999999996</v>
      </c>
    </row>
    <row r="72" spans="1:7" ht="15" x14ac:dyDescent="0.25">
      <c r="A72" s="6" t="s">
        <v>172</v>
      </c>
      <c r="B72" s="8">
        <v>6974</v>
      </c>
      <c r="C72" s="11">
        <v>3500200.66</v>
      </c>
      <c r="D72" s="59">
        <v>109810</v>
      </c>
      <c r="E72" s="14">
        <f t="shared" si="2"/>
        <v>3.1372487084783303E-2</v>
      </c>
      <c r="F72" s="11">
        <v>102981.33</v>
      </c>
      <c r="G72" s="60">
        <f t="shared" si="10"/>
        <v>6828.6699999999983</v>
      </c>
    </row>
    <row r="73" spans="1:7" ht="15" x14ac:dyDescent="0.25">
      <c r="A73" s="6" t="s">
        <v>174</v>
      </c>
      <c r="B73" s="8">
        <v>1403</v>
      </c>
      <c r="C73" s="11">
        <v>960077.36</v>
      </c>
      <c r="D73" s="59">
        <v>157730.14000000001</v>
      </c>
      <c r="E73" s="14">
        <f t="shared" si="2"/>
        <v>0.16428899021220542</v>
      </c>
      <c r="F73" s="11">
        <v>112571.73</v>
      </c>
      <c r="G73" s="60">
        <f t="shared" si="10"/>
        <v>45158.410000000018</v>
      </c>
    </row>
    <row r="74" spans="1:7" ht="15" x14ac:dyDescent="0.25">
      <c r="A74" s="6" t="s">
        <v>176</v>
      </c>
      <c r="B74" s="8">
        <v>1058</v>
      </c>
      <c r="C74" s="11">
        <v>447869</v>
      </c>
      <c r="D74" s="59">
        <v>21875.65</v>
      </c>
      <c r="E74" s="14">
        <f t="shared" si="2"/>
        <v>4.8843858360368773E-2</v>
      </c>
      <c r="F74" s="11">
        <v>114038</v>
      </c>
      <c r="G74" s="60">
        <f t="shared" si="10"/>
        <v>-92162.35</v>
      </c>
    </row>
    <row r="75" spans="1:7" ht="15" x14ac:dyDescent="0.25">
      <c r="A75" s="6" t="s">
        <v>178</v>
      </c>
      <c r="B75" s="8">
        <v>1886</v>
      </c>
      <c r="C75" s="11">
        <v>3408056</v>
      </c>
      <c r="D75" s="59">
        <v>155902.78</v>
      </c>
      <c r="E75" s="14">
        <f t="shared" si="2"/>
        <v>4.574536920754823E-2</v>
      </c>
      <c r="F75" s="11">
        <v>138224</v>
      </c>
      <c r="G75" s="60">
        <f t="shared" si="10"/>
        <v>17678.78</v>
      </c>
    </row>
    <row r="76" spans="1:7" ht="15" x14ac:dyDescent="0.25">
      <c r="A76" s="6" t="s">
        <v>180</v>
      </c>
      <c r="B76" s="8">
        <v>278</v>
      </c>
      <c r="C76" s="11">
        <v>88863.65</v>
      </c>
      <c r="D76" s="59">
        <v>71383.91</v>
      </c>
      <c r="E76" s="14">
        <f t="shared" si="2"/>
        <v>0.80329707366285319</v>
      </c>
      <c r="F76" s="11">
        <v>47016.15</v>
      </c>
      <c r="G76" s="60">
        <f t="shared" si="10"/>
        <v>24367.760000000002</v>
      </c>
    </row>
    <row r="77" spans="1:7" ht="15" x14ac:dyDescent="0.25">
      <c r="A77" s="6" t="s">
        <v>181</v>
      </c>
      <c r="B77" s="8">
        <v>1958</v>
      </c>
      <c r="C77" s="11">
        <v>1482403</v>
      </c>
      <c r="D77" s="59">
        <v>22054.9</v>
      </c>
      <c r="E77" s="14">
        <f t="shared" si="2"/>
        <v>1.487780313450526E-2</v>
      </c>
      <c r="F77" s="11">
        <v>64584</v>
      </c>
      <c r="G77" s="60">
        <f t="shared" si="10"/>
        <v>-42529.1</v>
      </c>
    </row>
    <row r="78" spans="1:7" ht="15" x14ac:dyDescent="0.25">
      <c r="A78" s="6" t="s">
        <v>183</v>
      </c>
      <c r="B78" s="8">
        <v>23177</v>
      </c>
      <c r="C78" s="11">
        <v>15787048</v>
      </c>
      <c r="D78" s="59">
        <v>949600.1</v>
      </c>
      <c r="E78" s="14">
        <f t="shared" si="2"/>
        <v>6.0150580399831559E-2</v>
      </c>
      <c r="F78" s="11">
        <v>204973</v>
      </c>
      <c r="G78" s="60">
        <f t="shared" si="10"/>
        <v>744627.1</v>
      </c>
    </row>
    <row r="79" spans="1:7" ht="30" x14ac:dyDescent="0.25">
      <c r="A79" s="6" t="s">
        <v>184</v>
      </c>
      <c r="B79" s="8">
        <v>2323</v>
      </c>
      <c r="C79" s="11">
        <v>1250524.49</v>
      </c>
      <c r="D79" s="59">
        <v>262270.53000000003</v>
      </c>
      <c r="E79" s="14">
        <f t="shared" si="2"/>
        <v>0.20972842363127173</v>
      </c>
      <c r="F79" s="11" t="s">
        <v>185</v>
      </c>
      <c r="G79" s="11" t="s">
        <v>185</v>
      </c>
    </row>
    <row r="80" spans="1:7" ht="15" x14ac:dyDescent="0.25">
      <c r="A80" s="6" t="s">
        <v>190</v>
      </c>
      <c r="B80" s="8">
        <v>35899</v>
      </c>
      <c r="C80" s="11">
        <v>9522546</v>
      </c>
      <c r="D80" s="59">
        <v>633450.5</v>
      </c>
      <c r="E80" s="14">
        <f t="shared" si="2"/>
        <v>6.6521127858032922E-2</v>
      </c>
      <c r="F80" s="11">
        <v>228319</v>
      </c>
      <c r="G80" s="60">
        <f t="shared" ref="G80:G82" si="11">D80-F80</f>
        <v>405131.5</v>
      </c>
    </row>
    <row r="81" spans="1:7" ht="15" x14ac:dyDescent="0.25">
      <c r="A81" s="6" t="s">
        <v>191</v>
      </c>
      <c r="B81" s="8">
        <v>1540</v>
      </c>
      <c r="C81" s="11">
        <v>667640.12</v>
      </c>
      <c r="D81" s="59">
        <v>18761</v>
      </c>
      <c r="E81" s="14">
        <f t="shared" si="2"/>
        <v>2.8100468258258657E-2</v>
      </c>
      <c r="F81" s="11">
        <v>45505.599999999999</v>
      </c>
      <c r="G81" s="60">
        <f t="shared" si="11"/>
        <v>-26744.6</v>
      </c>
    </row>
    <row r="82" spans="1:7" ht="15" x14ac:dyDescent="0.25">
      <c r="A82" s="6" t="s">
        <v>193</v>
      </c>
      <c r="B82" s="8">
        <v>4072</v>
      </c>
      <c r="C82" s="11">
        <v>4324669.5</v>
      </c>
      <c r="D82" s="59">
        <v>108981.5</v>
      </c>
      <c r="E82" s="14">
        <f t="shared" si="2"/>
        <v>2.5199960366913587E-2</v>
      </c>
      <c r="F82" s="11">
        <v>56198.7</v>
      </c>
      <c r="G82" s="60">
        <f t="shared" si="11"/>
        <v>52782.8</v>
      </c>
    </row>
    <row r="83" spans="1:7" ht="15" x14ac:dyDescent="0.25">
      <c r="A83" s="34"/>
      <c r="B83" s="35"/>
      <c r="C83" s="29"/>
      <c r="D83" s="29"/>
      <c r="E83" s="29"/>
      <c r="F83" s="29"/>
      <c r="G83" s="77"/>
    </row>
    <row r="84" spans="1:7" ht="15" x14ac:dyDescent="0.25">
      <c r="A84" s="34"/>
      <c r="B84" s="35"/>
      <c r="C84" s="29"/>
      <c r="D84" s="29"/>
      <c r="E84" s="29"/>
      <c r="F84" s="29"/>
      <c r="G84" s="77"/>
    </row>
    <row r="85" spans="1:7" ht="15" x14ac:dyDescent="0.25">
      <c r="A85" s="38" t="s">
        <v>195</v>
      </c>
      <c r="B85" s="35"/>
      <c r="C85" s="32">
        <f t="shared" ref="C85:D85" si="12">SUM(C$2:C$82)</f>
        <v>1299895404.1299999</v>
      </c>
      <c r="D85" s="32">
        <f t="shared" si="12"/>
        <v>37134379.789999999</v>
      </c>
      <c r="E85" s="11" t="s">
        <v>196</v>
      </c>
      <c r="F85" s="32">
        <f t="shared" ref="F85:G85" si="13">SUM(F$2:F$82)</f>
        <v>14953318.909999998</v>
      </c>
      <c r="G85" s="32">
        <f t="shared" si="13"/>
        <v>19293275.400000006</v>
      </c>
    </row>
    <row r="86" spans="1:7" ht="15" x14ac:dyDescent="0.25">
      <c r="A86" s="38" t="s">
        <v>197</v>
      </c>
      <c r="B86" s="35"/>
      <c r="C86" s="32">
        <f t="shared" ref="C86:G86" si="14">AVERAGE(C$2:C$82)</f>
        <v>16248692.551624998</v>
      </c>
      <c r="D86" s="32">
        <f t="shared" si="14"/>
        <v>458449.13320987654</v>
      </c>
      <c r="E86" s="17">
        <f t="shared" si="14"/>
        <v>0.11168049160331547</v>
      </c>
      <c r="F86" s="32">
        <f t="shared" si="14"/>
        <v>223183.86432835818</v>
      </c>
      <c r="G86" s="32">
        <f t="shared" si="14"/>
        <v>283724.6382352942</v>
      </c>
    </row>
    <row r="87" spans="1:7" ht="15" x14ac:dyDescent="0.25">
      <c r="A87" s="38" t="s">
        <v>199</v>
      </c>
      <c r="B87" s="35"/>
      <c r="C87" s="32">
        <f t="shared" ref="C87:G87" si="15">MEDIAN(C$2:C$82)</f>
        <v>3566555.33</v>
      </c>
      <c r="D87" s="32">
        <f t="shared" si="15"/>
        <v>281162</v>
      </c>
      <c r="E87" s="17">
        <f t="shared" si="15"/>
        <v>6.772918929073829E-2</v>
      </c>
      <c r="F87" s="32">
        <f t="shared" si="15"/>
        <v>140207</v>
      </c>
      <c r="G87" s="32">
        <f t="shared" si="15"/>
        <v>138735.495</v>
      </c>
    </row>
  </sheetData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0.7109375" customWidth="1"/>
    <col min="3" max="3" width="24.85546875" customWidth="1"/>
    <col min="4" max="4" width="20.7109375" customWidth="1"/>
    <col min="5" max="5" width="39.85546875" customWidth="1"/>
    <col min="6" max="6" width="20.5703125" customWidth="1"/>
  </cols>
  <sheetData>
    <row r="1" spans="1:26" x14ac:dyDescent="0.25">
      <c r="A1" s="61" t="s">
        <v>0</v>
      </c>
      <c r="B1" s="62" t="s">
        <v>327</v>
      </c>
      <c r="C1" s="62" t="s">
        <v>328</v>
      </c>
      <c r="D1" s="62" t="s">
        <v>329</v>
      </c>
      <c r="E1" s="63" t="s">
        <v>330</v>
      </c>
      <c r="F1" s="63" t="s">
        <v>331</v>
      </c>
      <c r="G1" s="64" t="s">
        <v>332</v>
      </c>
      <c r="H1" s="64" t="s">
        <v>333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6" ht="15.75" customHeight="1" x14ac:dyDescent="0.2">
      <c r="A2" s="66" t="s">
        <v>27</v>
      </c>
      <c r="B2" s="67" t="s">
        <v>334</v>
      </c>
      <c r="C2" s="67" t="s">
        <v>334</v>
      </c>
      <c r="D2" s="67" t="s">
        <v>335</v>
      </c>
      <c r="E2" s="68" t="s">
        <v>336</v>
      </c>
      <c r="F2" s="68" t="s">
        <v>27</v>
      </c>
      <c r="G2" s="68" t="s">
        <v>337</v>
      </c>
      <c r="H2" s="68" t="s">
        <v>338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5.75" customHeight="1" x14ac:dyDescent="0.2">
      <c r="A3" s="66" t="s">
        <v>46</v>
      </c>
      <c r="B3" s="67" t="s">
        <v>334</v>
      </c>
      <c r="C3" s="67" t="s">
        <v>334</v>
      </c>
      <c r="D3" s="67" t="s">
        <v>335</v>
      </c>
      <c r="E3" s="68" t="s">
        <v>339</v>
      </c>
      <c r="F3" s="68" t="s">
        <v>340</v>
      </c>
      <c r="G3" s="68" t="s">
        <v>337</v>
      </c>
      <c r="H3" s="68" t="s">
        <v>341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5.75" customHeight="1" x14ac:dyDescent="0.2">
      <c r="A4" s="66" t="s">
        <v>60</v>
      </c>
      <c r="B4" s="67" t="s">
        <v>334</v>
      </c>
      <c r="C4" s="67" t="s">
        <v>334</v>
      </c>
      <c r="D4" s="67" t="s">
        <v>335</v>
      </c>
      <c r="E4" s="68" t="s">
        <v>342</v>
      </c>
      <c r="F4" s="68" t="s">
        <v>60</v>
      </c>
      <c r="G4" s="68" t="s">
        <v>337</v>
      </c>
      <c r="H4" s="68" t="s">
        <v>343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5.75" customHeight="1" x14ac:dyDescent="0.2">
      <c r="A5" s="66" t="s">
        <v>61</v>
      </c>
      <c r="B5" s="67" t="s">
        <v>334</v>
      </c>
      <c r="C5" s="69"/>
      <c r="D5" s="67" t="s">
        <v>335</v>
      </c>
      <c r="E5" s="68" t="s">
        <v>344</v>
      </c>
      <c r="F5" s="68" t="s">
        <v>61</v>
      </c>
      <c r="G5" s="68" t="s">
        <v>337</v>
      </c>
      <c r="H5" s="68" t="s">
        <v>345</v>
      </c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5.75" customHeight="1" x14ac:dyDescent="0.2">
      <c r="A6" s="66" t="s">
        <v>67</v>
      </c>
      <c r="B6" s="67" t="s">
        <v>334</v>
      </c>
      <c r="C6" s="67" t="s">
        <v>334</v>
      </c>
      <c r="D6" s="67" t="s">
        <v>335</v>
      </c>
      <c r="E6" s="68" t="s">
        <v>346</v>
      </c>
      <c r="F6" s="68" t="s">
        <v>347</v>
      </c>
      <c r="G6" s="68" t="s">
        <v>337</v>
      </c>
      <c r="H6" s="68" t="s">
        <v>348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15.75" customHeight="1" x14ac:dyDescent="0.2">
      <c r="A7" s="66" t="s">
        <v>71</v>
      </c>
      <c r="B7" s="67" t="s">
        <v>334</v>
      </c>
      <c r="C7" s="67" t="s">
        <v>334</v>
      </c>
      <c r="D7" s="67" t="s">
        <v>335</v>
      </c>
      <c r="E7" s="68" t="s">
        <v>349</v>
      </c>
      <c r="F7" s="68" t="s">
        <v>71</v>
      </c>
      <c r="G7" s="68" t="s">
        <v>337</v>
      </c>
      <c r="H7" s="68" t="s">
        <v>350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ht="15.75" customHeight="1" x14ac:dyDescent="0.2">
      <c r="A8" s="66" t="s">
        <v>77</v>
      </c>
      <c r="B8" s="67" t="s">
        <v>334</v>
      </c>
      <c r="C8" s="67" t="s">
        <v>334</v>
      </c>
      <c r="D8" s="67" t="s">
        <v>335</v>
      </c>
      <c r="E8" s="68" t="s">
        <v>351</v>
      </c>
      <c r="F8" s="68" t="s">
        <v>77</v>
      </c>
      <c r="G8" s="68" t="s">
        <v>337</v>
      </c>
      <c r="H8" s="70">
        <v>63126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15.75" customHeight="1" x14ac:dyDescent="0.2">
      <c r="A9" s="66" t="s">
        <v>78</v>
      </c>
      <c r="B9" s="67" t="s">
        <v>334</v>
      </c>
      <c r="C9" s="67" t="s">
        <v>335</v>
      </c>
      <c r="D9" s="67" t="s">
        <v>335</v>
      </c>
      <c r="E9" s="68" t="s">
        <v>352</v>
      </c>
      <c r="F9" s="68" t="s">
        <v>353</v>
      </c>
      <c r="G9" s="68" t="s">
        <v>337</v>
      </c>
      <c r="H9" s="68" t="s">
        <v>354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ht="15.75" customHeight="1" x14ac:dyDescent="0.2">
      <c r="A10" s="66" t="s">
        <v>81</v>
      </c>
      <c r="B10" s="67" t="s">
        <v>334</v>
      </c>
      <c r="C10" s="67" t="s">
        <v>335</v>
      </c>
      <c r="D10" s="67" t="s">
        <v>335</v>
      </c>
      <c r="E10" s="68" t="s">
        <v>355</v>
      </c>
      <c r="F10" s="68" t="s">
        <v>81</v>
      </c>
      <c r="G10" s="68" t="s">
        <v>337</v>
      </c>
      <c r="H10" s="70">
        <v>63131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15.75" customHeight="1" x14ac:dyDescent="0.2">
      <c r="A11" s="66" t="s">
        <v>86</v>
      </c>
      <c r="B11" s="67" t="s">
        <v>334</v>
      </c>
      <c r="C11" s="67" t="s">
        <v>334</v>
      </c>
      <c r="D11" s="67" t="s">
        <v>335</v>
      </c>
      <c r="E11" s="68" t="s">
        <v>356</v>
      </c>
      <c r="F11" s="68" t="s">
        <v>357</v>
      </c>
      <c r="G11" s="68" t="s">
        <v>337</v>
      </c>
      <c r="H11" s="68" t="s">
        <v>338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5.75" customHeight="1" x14ac:dyDescent="0.2">
      <c r="A12" s="66" t="s">
        <v>90</v>
      </c>
      <c r="B12" s="67" t="s">
        <v>334</v>
      </c>
      <c r="C12" s="67" t="s">
        <v>335</v>
      </c>
      <c r="D12" s="67" t="s">
        <v>335</v>
      </c>
      <c r="E12" s="68" t="s">
        <v>358</v>
      </c>
      <c r="F12" s="68" t="s">
        <v>359</v>
      </c>
      <c r="G12" s="68" t="s">
        <v>337</v>
      </c>
      <c r="H12" s="68" t="s">
        <v>360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15.75" customHeight="1" x14ac:dyDescent="0.2">
      <c r="A13" s="66" t="s">
        <v>91</v>
      </c>
      <c r="B13" s="67" t="s">
        <v>334</v>
      </c>
      <c r="C13" s="67" t="s">
        <v>335</v>
      </c>
      <c r="D13" s="67" t="s">
        <v>361</v>
      </c>
      <c r="E13" s="68" t="s">
        <v>362</v>
      </c>
      <c r="F13" s="68" t="s">
        <v>91</v>
      </c>
      <c r="G13" s="68" t="s">
        <v>337</v>
      </c>
      <c r="H13" s="68" t="s">
        <v>363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5.75" customHeight="1" x14ac:dyDescent="0.2">
      <c r="A14" s="71" t="s">
        <v>95</v>
      </c>
      <c r="B14" s="67" t="s">
        <v>334</v>
      </c>
      <c r="C14" s="67" t="s">
        <v>335</v>
      </c>
      <c r="D14" s="67" t="s">
        <v>335</v>
      </c>
      <c r="E14" s="68" t="s">
        <v>364</v>
      </c>
      <c r="F14" s="68" t="s">
        <v>365</v>
      </c>
      <c r="G14" s="68" t="s">
        <v>337</v>
      </c>
      <c r="H14" s="68" t="s">
        <v>366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15.75" customHeight="1" x14ac:dyDescent="0.2">
      <c r="A15" s="66" t="s">
        <v>97</v>
      </c>
      <c r="B15" s="67" t="s">
        <v>334</v>
      </c>
      <c r="C15" s="67" t="s">
        <v>335</v>
      </c>
      <c r="D15" s="67" t="s">
        <v>335</v>
      </c>
      <c r="E15" s="72" t="s">
        <v>367</v>
      </c>
      <c r="F15" s="72" t="s">
        <v>97</v>
      </c>
      <c r="G15" s="68" t="s">
        <v>337</v>
      </c>
      <c r="H15" s="72">
        <v>63131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15.75" customHeight="1" x14ac:dyDescent="0.2">
      <c r="A16" s="66" t="s">
        <v>108</v>
      </c>
      <c r="B16" s="67" t="s">
        <v>334</v>
      </c>
      <c r="C16" s="67" t="s">
        <v>335</v>
      </c>
      <c r="D16" s="67" t="s">
        <v>335</v>
      </c>
      <c r="E16" s="68" t="s">
        <v>368</v>
      </c>
      <c r="F16" s="68" t="s">
        <v>369</v>
      </c>
      <c r="G16" s="68" t="s">
        <v>337</v>
      </c>
      <c r="H16" s="68" t="s">
        <v>370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 ht="15.75" customHeight="1" x14ac:dyDescent="0.2">
      <c r="A17" s="66" t="s">
        <v>112</v>
      </c>
      <c r="B17" s="67" t="s">
        <v>334</v>
      </c>
      <c r="C17" s="67" t="s">
        <v>335</v>
      </c>
      <c r="D17" s="67" t="s">
        <v>361</v>
      </c>
      <c r="E17" s="68" t="s">
        <v>371</v>
      </c>
      <c r="F17" s="68" t="s">
        <v>372</v>
      </c>
      <c r="G17" s="68" t="s">
        <v>337</v>
      </c>
      <c r="H17" s="68" t="s">
        <v>373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 ht="15.75" customHeight="1" x14ac:dyDescent="0.2">
      <c r="A18" s="66" t="s">
        <v>115</v>
      </c>
      <c r="B18" s="67" t="s">
        <v>334</v>
      </c>
      <c r="C18" s="67" t="s">
        <v>335</v>
      </c>
      <c r="D18" s="67" t="s">
        <v>335</v>
      </c>
      <c r="E18" s="68" t="s">
        <v>374</v>
      </c>
      <c r="F18" s="68" t="s">
        <v>115</v>
      </c>
      <c r="G18" s="68" t="s">
        <v>337</v>
      </c>
      <c r="H18" s="70">
        <v>63122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ht="15.75" customHeight="1" x14ac:dyDescent="0.2">
      <c r="A19" s="66" t="s">
        <v>117</v>
      </c>
      <c r="B19" s="67" t="s">
        <v>334</v>
      </c>
      <c r="C19" s="67" t="s">
        <v>335</v>
      </c>
      <c r="D19" s="67" t="s">
        <v>335</v>
      </c>
      <c r="E19" s="68" t="s">
        <v>375</v>
      </c>
      <c r="F19" s="68" t="s">
        <v>376</v>
      </c>
      <c r="G19" s="68" t="s">
        <v>337</v>
      </c>
      <c r="H19" s="70">
        <v>63124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5.75" customHeight="1" x14ac:dyDescent="0.2">
      <c r="A20" s="66" t="s">
        <v>121</v>
      </c>
      <c r="B20" s="67" t="s">
        <v>334</v>
      </c>
      <c r="C20" s="67" t="s">
        <v>335</v>
      </c>
      <c r="D20" s="67" t="s">
        <v>335</v>
      </c>
      <c r="E20" s="68" t="s">
        <v>377</v>
      </c>
      <c r="F20" s="68" t="s">
        <v>378</v>
      </c>
      <c r="G20" s="68" t="s">
        <v>337</v>
      </c>
      <c r="H20" s="68" t="s">
        <v>338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5.75" customHeight="1" x14ac:dyDescent="0.2">
      <c r="A21" s="66" t="s">
        <v>123</v>
      </c>
      <c r="B21" s="67" t="s">
        <v>334</v>
      </c>
      <c r="C21" s="67" t="s">
        <v>335</v>
      </c>
      <c r="D21" s="67" t="s">
        <v>335</v>
      </c>
      <c r="E21" s="68" t="s">
        <v>379</v>
      </c>
      <c r="F21" s="68" t="s">
        <v>123</v>
      </c>
      <c r="G21" s="68" t="s">
        <v>337</v>
      </c>
      <c r="H21" s="68" t="s">
        <v>380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5.75" customHeight="1" x14ac:dyDescent="0.2">
      <c r="A22" s="66" t="s">
        <v>128</v>
      </c>
      <c r="B22" s="67" t="s">
        <v>334</v>
      </c>
      <c r="C22" s="67" t="s">
        <v>335</v>
      </c>
      <c r="D22" s="67" t="s">
        <v>335</v>
      </c>
      <c r="E22" s="68" t="s">
        <v>381</v>
      </c>
      <c r="F22" s="68" t="s">
        <v>382</v>
      </c>
      <c r="G22" s="68" t="s">
        <v>337</v>
      </c>
      <c r="H22" s="68" t="s">
        <v>383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15.75" customHeight="1" x14ac:dyDescent="0.2">
      <c r="A23" s="66" t="s">
        <v>138</v>
      </c>
      <c r="B23" s="67" t="s">
        <v>334</v>
      </c>
      <c r="C23" s="67" t="s">
        <v>335</v>
      </c>
      <c r="D23" s="67" t="s">
        <v>335</v>
      </c>
      <c r="E23" s="72" t="s">
        <v>384</v>
      </c>
      <c r="F23" s="68" t="s">
        <v>138</v>
      </c>
      <c r="G23" s="68" t="s">
        <v>337</v>
      </c>
      <c r="H23" s="68" t="s">
        <v>385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5.75" customHeight="1" x14ac:dyDescent="0.2">
      <c r="A24" s="66" t="s">
        <v>139</v>
      </c>
      <c r="B24" s="67" t="s">
        <v>334</v>
      </c>
      <c r="C24" s="67" t="s">
        <v>335</v>
      </c>
      <c r="D24" s="67" t="s">
        <v>335</v>
      </c>
      <c r="E24" s="68" t="s">
        <v>386</v>
      </c>
      <c r="F24" s="68" t="s">
        <v>387</v>
      </c>
      <c r="G24" s="68" t="s">
        <v>337</v>
      </c>
      <c r="H24" s="68" t="s">
        <v>388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ht="15.75" customHeight="1" x14ac:dyDescent="0.2">
      <c r="A25" s="66" t="s">
        <v>145</v>
      </c>
      <c r="B25" s="67" t="s">
        <v>334</v>
      </c>
      <c r="C25" s="67" t="s">
        <v>334</v>
      </c>
      <c r="D25" s="69"/>
      <c r="E25" s="68" t="s">
        <v>389</v>
      </c>
      <c r="F25" s="68" t="s">
        <v>390</v>
      </c>
      <c r="G25" s="68" t="s">
        <v>337</v>
      </c>
      <c r="H25" s="68" t="s">
        <v>391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15.75" customHeight="1" x14ac:dyDescent="0.2">
      <c r="A26" s="66" t="s">
        <v>151</v>
      </c>
      <c r="B26" s="67" t="s">
        <v>334</v>
      </c>
      <c r="C26" s="67" t="s">
        <v>335</v>
      </c>
      <c r="D26" s="67" t="s">
        <v>335</v>
      </c>
      <c r="E26" s="68" t="s">
        <v>392</v>
      </c>
      <c r="F26" s="68" t="s">
        <v>393</v>
      </c>
      <c r="G26" s="68" t="s">
        <v>337</v>
      </c>
      <c r="H26" s="70">
        <v>63117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15.75" customHeight="1" x14ac:dyDescent="0.2">
      <c r="A27" s="66" t="s">
        <v>155</v>
      </c>
      <c r="B27" s="67" t="s">
        <v>334</v>
      </c>
      <c r="C27" s="67" t="s">
        <v>335</v>
      </c>
      <c r="D27" s="67" t="s">
        <v>394</v>
      </c>
      <c r="E27" s="68" t="s">
        <v>395</v>
      </c>
      <c r="F27" s="68" t="s">
        <v>396</v>
      </c>
      <c r="G27" s="68" t="s">
        <v>337</v>
      </c>
      <c r="H27" s="70">
        <v>63119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15.75" customHeight="1" x14ac:dyDescent="0.2">
      <c r="A28" s="66" t="s">
        <v>159</v>
      </c>
      <c r="B28" s="67" t="s">
        <v>334</v>
      </c>
      <c r="C28" s="67" t="s">
        <v>335</v>
      </c>
      <c r="D28" s="69"/>
      <c r="E28" s="68" t="s">
        <v>397</v>
      </c>
      <c r="F28" s="68" t="s">
        <v>398</v>
      </c>
      <c r="G28" s="68" t="s">
        <v>337</v>
      </c>
      <c r="H28" s="68" t="s">
        <v>388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5.75" customHeight="1" x14ac:dyDescent="0.2">
      <c r="A29" s="66" t="s">
        <v>160</v>
      </c>
      <c r="B29" s="67" t="s">
        <v>334</v>
      </c>
      <c r="C29" s="67" t="s">
        <v>335</v>
      </c>
      <c r="D29" s="67" t="s">
        <v>335</v>
      </c>
      <c r="E29" s="68" t="s">
        <v>399</v>
      </c>
      <c r="F29" s="68" t="s">
        <v>376</v>
      </c>
      <c r="G29" s="68" t="s">
        <v>337</v>
      </c>
      <c r="H29" s="68" t="s">
        <v>400</v>
      </c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5.75" customHeight="1" x14ac:dyDescent="0.2">
      <c r="A30" s="73" t="s">
        <v>401</v>
      </c>
      <c r="B30" s="67" t="s">
        <v>334</v>
      </c>
      <c r="C30" s="67" t="s">
        <v>335</v>
      </c>
      <c r="D30" s="67" t="s">
        <v>335</v>
      </c>
      <c r="E30" s="68" t="s">
        <v>402</v>
      </c>
      <c r="F30" s="68" t="s">
        <v>71</v>
      </c>
      <c r="G30" s="68" t="s">
        <v>337</v>
      </c>
      <c r="H30" s="68" t="s">
        <v>350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5.75" customHeight="1" x14ac:dyDescent="0.2">
      <c r="A31" s="66" t="s">
        <v>163</v>
      </c>
      <c r="B31" s="67" t="s">
        <v>334</v>
      </c>
      <c r="C31" s="69"/>
      <c r="D31" s="67" t="s">
        <v>335</v>
      </c>
      <c r="E31" s="68" t="s">
        <v>403</v>
      </c>
      <c r="F31" s="68" t="s">
        <v>404</v>
      </c>
      <c r="G31" s="68" t="s">
        <v>337</v>
      </c>
      <c r="H31" s="68" t="s">
        <v>405</v>
      </c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5.75" customHeight="1" x14ac:dyDescent="0.2">
      <c r="A32" s="66" t="s">
        <v>166</v>
      </c>
      <c r="B32" s="67" t="s">
        <v>334</v>
      </c>
      <c r="C32" s="67" t="s">
        <v>335</v>
      </c>
      <c r="D32" s="67" t="s">
        <v>335</v>
      </c>
      <c r="E32" s="68" t="s">
        <v>406</v>
      </c>
      <c r="F32" s="68" t="s">
        <v>407</v>
      </c>
      <c r="G32" s="68" t="s">
        <v>337</v>
      </c>
      <c r="H32" s="70">
        <v>63131</v>
      </c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5.75" customHeight="1" x14ac:dyDescent="0.2">
      <c r="A33" s="66" t="s">
        <v>167</v>
      </c>
      <c r="B33" s="67" t="s">
        <v>334</v>
      </c>
      <c r="C33" s="67" t="s">
        <v>335</v>
      </c>
      <c r="D33" s="67" t="s">
        <v>335</v>
      </c>
      <c r="E33" s="68" t="s">
        <v>408</v>
      </c>
      <c r="F33" s="68" t="s">
        <v>409</v>
      </c>
      <c r="G33" s="68" t="s">
        <v>337</v>
      </c>
      <c r="H33" s="68" t="s">
        <v>410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5.75" customHeight="1" x14ac:dyDescent="0.2">
      <c r="A34" s="66" t="s">
        <v>168</v>
      </c>
      <c r="B34" s="67" t="s">
        <v>334</v>
      </c>
      <c r="C34" s="67" t="s">
        <v>335</v>
      </c>
      <c r="D34" s="67" t="s">
        <v>335</v>
      </c>
      <c r="E34" s="68" t="s">
        <v>411</v>
      </c>
      <c r="F34" s="68" t="s">
        <v>168</v>
      </c>
      <c r="G34" s="68" t="s">
        <v>337</v>
      </c>
      <c r="H34" s="68" t="s">
        <v>412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5.75" customHeight="1" x14ac:dyDescent="0.2">
      <c r="A35" s="66" t="s">
        <v>183</v>
      </c>
      <c r="B35" s="67" t="s">
        <v>334</v>
      </c>
      <c r="C35" s="67" t="s">
        <v>335</v>
      </c>
      <c r="D35" s="67" t="s">
        <v>335</v>
      </c>
      <c r="E35" s="68" t="s">
        <v>413</v>
      </c>
      <c r="F35" s="68" t="s">
        <v>414</v>
      </c>
      <c r="G35" s="68" t="s">
        <v>337</v>
      </c>
      <c r="H35" s="68" t="s">
        <v>415</v>
      </c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5.75" customHeight="1" x14ac:dyDescent="0.2">
      <c r="A36" s="66" t="s">
        <v>39</v>
      </c>
      <c r="B36" s="69"/>
      <c r="C36" s="69"/>
      <c r="D36" s="69"/>
      <c r="E36" s="68" t="s">
        <v>416</v>
      </c>
      <c r="F36" s="68" t="s">
        <v>417</v>
      </c>
      <c r="G36" s="68" t="s">
        <v>337</v>
      </c>
      <c r="H36" s="68" t="s">
        <v>418</v>
      </c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5.75" customHeight="1" x14ac:dyDescent="0.2">
      <c r="A37" s="66" t="s">
        <v>41</v>
      </c>
      <c r="B37" s="69"/>
      <c r="C37" s="69"/>
      <c r="D37" s="69"/>
      <c r="E37" s="68" t="s">
        <v>419</v>
      </c>
      <c r="F37" s="68" t="s">
        <v>420</v>
      </c>
      <c r="G37" s="68" t="s">
        <v>337</v>
      </c>
      <c r="H37" s="68" t="s">
        <v>418</v>
      </c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4.25" x14ac:dyDescent="0.2">
      <c r="A38" s="66" t="s">
        <v>43</v>
      </c>
      <c r="B38" s="69"/>
      <c r="C38" s="69"/>
      <c r="D38" s="69"/>
      <c r="E38" s="68" t="s">
        <v>421</v>
      </c>
      <c r="F38" s="68" t="s">
        <v>422</v>
      </c>
      <c r="G38" s="68" t="s">
        <v>337</v>
      </c>
      <c r="H38" s="68" t="s">
        <v>423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4.25" x14ac:dyDescent="0.2">
      <c r="A39" s="66" t="s">
        <v>48</v>
      </c>
      <c r="B39" s="69"/>
      <c r="C39" s="69"/>
      <c r="D39" s="69"/>
      <c r="E39" s="68" t="s">
        <v>424</v>
      </c>
      <c r="F39" s="68" t="s">
        <v>376</v>
      </c>
      <c r="G39" s="68" t="s">
        <v>337</v>
      </c>
      <c r="H39" s="68" t="s">
        <v>418</v>
      </c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4.25" x14ac:dyDescent="0.2">
      <c r="A40" s="66" t="s">
        <v>50</v>
      </c>
      <c r="B40" s="69"/>
      <c r="C40" s="69"/>
      <c r="D40" s="69"/>
      <c r="E40" s="68" t="s">
        <v>425</v>
      </c>
      <c r="F40" s="68" t="s">
        <v>50</v>
      </c>
      <c r="G40" s="68" t="s">
        <v>337</v>
      </c>
      <c r="H40" s="68" t="s">
        <v>426</v>
      </c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4.25" x14ac:dyDescent="0.2">
      <c r="A41" s="66" t="s">
        <v>53</v>
      </c>
      <c r="B41" s="69"/>
      <c r="C41" s="69"/>
      <c r="D41" s="69"/>
      <c r="E41" s="68" t="s">
        <v>427</v>
      </c>
      <c r="F41" s="68" t="s">
        <v>428</v>
      </c>
      <c r="G41" s="68" t="s">
        <v>337</v>
      </c>
      <c r="H41" s="68" t="s">
        <v>418</v>
      </c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4.25" x14ac:dyDescent="0.2">
      <c r="A42" s="66" t="s">
        <v>55</v>
      </c>
      <c r="B42" s="69"/>
      <c r="C42" s="69"/>
      <c r="D42" s="69"/>
      <c r="E42" s="68" t="s">
        <v>429</v>
      </c>
      <c r="F42" s="68" t="s">
        <v>430</v>
      </c>
      <c r="G42" s="68" t="s">
        <v>337</v>
      </c>
      <c r="H42" s="68" t="s">
        <v>431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4.25" x14ac:dyDescent="0.2">
      <c r="A43" s="66" t="s">
        <v>59</v>
      </c>
      <c r="B43" s="69"/>
      <c r="C43" s="69"/>
      <c r="D43" s="69"/>
      <c r="E43" s="68" t="s">
        <v>432</v>
      </c>
      <c r="F43" s="68" t="s">
        <v>59</v>
      </c>
      <c r="G43" s="68" t="s">
        <v>337</v>
      </c>
      <c r="H43" s="68" t="s">
        <v>388</v>
      </c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4.25" x14ac:dyDescent="0.2">
      <c r="A44" s="66" t="s">
        <v>63</v>
      </c>
      <c r="B44" s="69"/>
      <c r="C44" s="69"/>
      <c r="D44" s="69"/>
      <c r="E44" s="68" t="s">
        <v>433</v>
      </c>
      <c r="F44" s="68" t="s">
        <v>434</v>
      </c>
      <c r="G44" s="68" t="s">
        <v>337</v>
      </c>
      <c r="H44" s="68" t="s">
        <v>363</v>
      </c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4.25" x14ac:dyDescent="0.2">
      <c r="A45" s="66" t="s">
        <v>64</v>
      </c>
      <c r="B45" s="69"/>
      <c r="C45" s="69"/>
      <c r="D45" s="69"/>
      <c r="E45" s="68" t="s">
        <v>435</v>
      </c>
      <c r="F45" s="68" t="s">
        <v>64</v>
      </c>
      <c r="G45" s="68" t="s">
        <v>337</v>
      </c>
      <c r="H45" s="68" t="s">
        <v>383</v>
      </c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4.25" x14ac:dyDescent="0.2">
      <c r="A46" s="66" t="s">
        <v>65</v>
      </c>
      <c r="B46" s="69"/>
      <c r="C46" s="69"/>
      <c r="D46" s="69"/>
      <c r="E46" s="68" t="s">
        <v>436</v>
      </c>
      <c r="F46" s="68" t="s">
        <v>437</v>
      </c>
      <c r="G46" s="68" t="s">
        <v>337</v>
      </c>
      <c r="H46" s="68" t="s">
        <v>388</v>
      </c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4.25" x14ac:dyDescent="0.2">
      <c r="A47" s="66" t="s">
        <v>68</v>
      </c>
      <c r="B47" s="69"/>
      <c r="C47" s="69"/>
      <c r="D47" s="69"/>
      <c r="E47" s="72" t="s">
        <v>438</v>
      </c>
      <c r="F47" s="72" t="s">
        <v>68</v>
      </c>
      <c r="G47" s="68" t="s">
        <v>337</v>
      </c>
      <c r="H47" s="72">
        <v>63011</v>
      </c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4.25" x14ac:dyDescent="0.2">
      <c r="A48" s="66" t="s">
        <v>73</v>
      </c>
      <c r="B48" s="69"/>
      <c r="C48" s="69"/>
      <c r="D48" s="69"/>
      <c r="E48" s="68" t="s">
        <v>439</v>
      </c>
      <c r="F48" s="68" t="s">
        <v>440</v>
      </c>
      <c r="G48" s="68" t="s">
        <v>337</v>
      </c>
      <c r="H48" s="68" t="s">
        <v>418</v>
      </c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4.25" x14ac:dyDescent="0.2">
      <c r="A49" s="66" t="s">
        <v>74</v>
      </c>
      <c r="B49" s="69"/>
      <c r="C49" s="69"/>
      <c r="D49" s="69"/>
      <c r="E49" s="68" t="s">
        <v>441</v>
      </c>
      <c r="F49" s="68" t="s">
        <v>442</v>
      </c>
      <c r="G49" s="68" t="s">
        <v>337</v>
      </c>
      <c r="H49" s="68" t="s">
        <v>373</v>
      </c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4.25" x14ac:dyDescent="0.2">
      <c r="A50" s="66" t="s">
        <v>75</v>
      </c>
      <c r="B50" s="69"/>
      <c r="C50" s="69"/>
      <c r="D50" s="69"/>
      <c r="E50" s="68" t="s">
        <v>443</v>
      </c>
      <c r="F50" s="68" t="s">
        <v>376</v>
      </c>
      <c r="G50" s="68" t="s">
        <v>337</v>
      </c>
      <c r="H50" s="68" t="s">
        <v>345</v>
      </c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4.25" x14ac:dyDescent="0.2">
      <c r="A51" s="66" t="s">
        <v>79</v>
      </c>
      <c r="B51" s="69"/>
      <c r="C51" s="69"/>
      <c r="D51" s="69"/>
      <c r="E51" s="72" t="s">
        <v>444</v>
      </c>
      <c r="F51" s="72" t="s">
        <v>79</v>
      </c>
      <c r="G51" s="68" t="s">
        <v>337</v>
      </c>
      <c r="H51" s="72">
        <v>63131</v>
      </c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4.25" x14ac:dyDescent="0.2">
      <c r="A52" s="66" t="s">
        <v>80</v>
      </c>
      <c r="B52" s="69"/>
      <c r="C52" s="69"/>
      <c r="D52" s="69"/>
      <c r="E52" s="68" t="s">
        <v>445</v>
      </c>
      <c r="F52" s="68" t="s">
        <v>80</v>
      </c>
      <c r="G52" s="68" t="s">
        <v>337</v>
      </c>
      <c r="H52" s="68" t="s">
        <v>363</v>
      </c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4.25" x14ac:dyDescent="0.2">
      <c r="A53" s="66" t="s">
        <v>83</v>
      </c>
      <c r="B53" s="69"/>
      <c r="C53" s="69"/>
      <c r="D53" s="69"/>
      <c r="E53" s="68" t="s">
        <v>446</v>
      </c>
      <c r="F53" s="68" t="s">
        <v>83</v>
      </c>
      <c r="G53" s="68" t="s">
        <v>337</v>
      </c>
      <c r="H53" s="68" t="s">
        <v>426</v>
      </c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4.25" x14ac:dyDescent="0.2">
      <c r="A54" s="66" t="s">
        <v>88</v>
      </c>
      <c r="B54" s="69"/>
      <c r="C54" s="69"/>
      <c r="D54" s="69"/>
      <c r="E54" s="68" t="s">
        <v>447</v>
      </c>
      <c r="F54" s="68" t="s">
        <v>448</v>
      </c>
      <c r="G54" s="68" t="s">
        <v>337</v>
      </c>
      <c r="H54" s="68" t="s">
        <v>449</v>
      </c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4.25" x14ac:dyDescent="0.2">
      <c r="A55" s="66" t="s">
        <v>92</v>
      </c>
      <c r="B55" s="69"/>
      <c r="C55" s="69"/>
      <c r="D55" s="69"/>
      <c r="E55" s="68" t="s">
        <v>450</v>
      </c>
      <c r="F55" s="68" t="s">
        <v>451</v>
      </c>
      <c r="G55" s="68" t="s">
        <v>337</v>
      </c>
      <c r="H55" s="68" t="s">
        <v>373</v>
      </c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4.25" x14ac:dyDescent="0.2">
      <c r="A56" s="66" t="s">
        <v>98</v>
      </c>
      <c r="B56" s="69"/>
      <c r="C56" s="69"/>
      <c r="D56" s="69"/>
      <c r="E56" s="68" t="s">
        <v>452</v>
      </c>
      <c r="F56" s="68" t="s">
        <v>453</v>
      </c>
      <c r="G56" s="68" t="s">
        <v>337</v>
      </c>
      <c r="H56" s="68" t="s">
        <v>418</v>
      </c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4.25" x14ac:dyDescent="0.2">
      <c r="A57" s="66" t="s">
        <v>100</v>
      </c>
      <c r="B57" s="69"/>
      <c r="C57" s="69"/>
      <c r="D57" s="69"/>
      <c r="E57" s="68" t="s">
        <v>454</v>
      </c>
      <c r="F57" s="68" t="s">
        <v>455</v>
      </c>
      <c r="G57" s="68" t="s">
        <v>337</v>
      </c>
      <c r="H57" s="68" t="s">
        <v>456</v>
      </c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4.25" x14ac:dyDescent="0.2">
      <c r="A58" s="66" t="s">
        <v>101</v>
      </c>
      <c r="B58" s="69"/>
      <c r="C58" s="69"/>
      <c r="D58" s="69"/>
      <c r="E58" s="68" t="s">
        <v>457</v>
      </c>
      <c r="F58" s="68" t="s">
        <v>458</v>
      </c>
      <c r="G58" s="68" t="s">
        <v>337</v>
      </c>
      <c r="H58" s="68" t="s">
        <v>459</v>
      </c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4.25" x14ac:dyDescent="0.2">
      <c r="A59" s="66" t="s">
        <v>103</v>
      </c>
      <c r="B59" s="69"/>
      <c r="C59" s="69"/>
      <c r="D59" s="69"/>
      <c r="E59" s="68" t="s">
        <v>460</v>
      </c>
      <c r="F59" s="68" t="s">
        <v>461</v>
      </c>
      <c r="G59" s="68" t="s">
        <v>337</v>
      </c>
      <c r="H59" s="68" t="s">
        <v>459</v>
      </c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4.25" x14ac:dyDescent="0.2">
      <c r="A60" s="66" t="s">
        <v>105</v>
      </c>
      <c r="B60" s="69"/>
      <c r="C60" s="69"/>
      <c r="D60" s="69"/>
      <c r="E60" s="68" t="s">
        <v>462</v>
      </c>
      <c r="F60" s="68" t="s">
        <v>455</v>
      </c>
      <c r="G60" s="68" t="s">
        <v>337</v>
      </c>
      <c r="H60" s="68" t="s">
        <v>418</v>
      </c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4.25" x14ac:dyDescent="0.2">
      <c r="A61" s="66" t="s">
        <v>107</v>
      </c>
      <c r="B61" s="69"/>
      <c r="C61" s="69"/>
      <c r="D61" s="69"/>
      <c r="E61" s="68" t="s">
        <v>463</v>
      </c>
      <c r="F61" s="68" t="s">
        <v>464</v>
      </c>
      <c r="G61" s="68" t="s">
        <v>337</v>
      </c>
      <c r="H61" s="68" t="s">
        <v>391</v>
      </c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4.25" x14ac:dyDescent="0.2">
      <c r="A62" s="66" t="s">
        <v>109</v>
      </c>
      <c r="B62" s="69"/>
      <c r="C62" s="69"/>
      <c r="D62" s="69"/>
      <c r="E62" s="68" t="s">
        <v>465</v>
      </c>
      <c r="F62" s="68" t="s">
        <v>466</v>
      </c>
      <c r="G62" s="68" t="s">
        <v>337</v>
      </c>
      <c r="H62" s="68" t="s">
        <v>418</v>
      </c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4.25" x14ac:dyDescent="0.2">
      <c r="A63" s="66" t="s">
        <v>111</v>
      </c>
      <c r="B63" s="69"/>
      <c r="C63" s="69"/>
      <c r="D63" s="69"/>
      <c r="E63" s="68" t="s">
        <v>467</v>
      </c>
      <c r="F63" s="68" t="s">
        <v>376</v>
      </c>
      <c r="G63" s="68" t="s">
        <v>337</v>
      </c>
      <c r="H63" s="68" t="s">
        <v>468</v>
      </c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4.25" x14ac:dyDescent="0.2">
      <c r="A64" s="66" t="s">
        <v>114</v>
      </c>
      <c r="B64" s="69"/>
      <c r="C64" s="69"/>
      <c r="D64" s="69"/>
      <c r="E64" s="68" t="s">
        <v>469</v>
      </c>
      <c r="F64" s="68" t="s">
        <v>470</v>
      </c>
      <c r="G64" s="68" t="s">
        <v>337</v>
      </c>
      <c r="H64" s="68" t="s">
        <v>471</v>
      </c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4.25" x14ac:dyDescent="0.2">
      <c r="A65" s="66" t="s">
        <v>118</v>
      </c>
      <c r="B65" s="69"/>
      <c r="C65" s="69"/>
      <c r="D65" s="69"/>
      <c r="E65" s="68" t="s">
        <v>472</v>
      </c>
      <c r="F65" s="68" t="s">
        <v>473</v>
      </c>
      <c r="G65" s="68" t="s">
        <v>337</v>
      </c>
      <c r="H65" s="68" t="s">
        <v>459</v>
      </c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4.25" x14ac:dyDescent="0.2">
      <c r="A66" s="66" t="s">
        <v>120</v>
      </c>
      <c r="B66" s="69"/>
      <c r="C66" s="69"/>
      <c r="D66" s="69"/>
      <c r="E66" s="68" t="s">
        <v>474</v>
      </c>
      <c r="F66" s="68" t="s">
        <v>475</v>
      </c>
      <c r="G66" s="68" t="s">
        <v>337</v>
      </c>
      <c r="H66" s="70">
        <v>63123</v>
      </c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4.25" x14ac:dyDescent="0.2">
      <c r="A67" s="66" t="s">
        <v>126</v>
      </c>
      <c r="B67" s="69"/>
      <c r="C67" s="69"/>
      <c r="D67" s="69"/>
      <c r="E67" s="68" t="s">
        <v>476</v>
      </c>
      <c r="F67" s="68" t="s">
        <v>477</v>
      </c>
      <c r="G67" s="68" t="s">
        <v>337</v>
      </c>
      <c r="H67" s="68" t="s">
        <v>415</v>
      </c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4.25" x14ac:dyDescent="0.2">
      <c r="A68" s="66" t="s">
        <v>130</v>
      </c>
      <c r="B68" s="69"/>
      <c r="C68" s="69"/>
      <c r="D68" s="69"/>
      <c r="E68" s="72" t="s">
        <v>478</v>
      </c>
      <c r="F68" s="72" t="s">
        <v>130</v>
      </c>
      <c r="G68" s="68" t="s">
        <v>337</v>
      </c>
      <c r="H68" s="72">
        <v>63136</v>
      </c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4.25" x14ac:dyDescent="0.2">
      <c r="A69" s="66" t="s">
        <v>131</v>
      </c>
      <c r="B69" s="69"/>
      <c r="C69" s="69"/>
      <c r="D69" s="69"/>
      <c r="E69" s="68" t="s">
        <v>424</v>
      </c>
      <c r="F69" s="68" t="s">
        <v>479</v>
      </c>
      <c r="G69" s="68" t="s">
        <v>337</v>
      </c>
      <c r="H69" s="68" t="s">
        <v>418</v>
      </c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4.25" x14ac:dyDescent="0.2">
      <c r="A70" s="66" t="s">
        <v>133</v>
      </c>
      <c r="B70" s="69"/>
      <c r="C70" s="69"/>
      <c r="D70" s="69"/>
      <c r="E70" s="68" t="s">
        <v>480</v>
      </c>
      <c r="F70" s="68" t="s">
        <v>481</v>
      </c>
      <c r="G70" s="68" t="s">
        <v>337</v>
      </c>
      <c r="H70" s="68" t="s">
        <v>418</v>
      </c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4.25" x14ac:dyDescent="0.2">
      <c r="A71" s="66" t="s">
        <v>135</v>
      </c>
      <c r="B71" s="69"/>
      <c r="C71" s="69"/>
      <c r="D71" s="69"/>
      <c r="E71" s="68" t="s">
        <v>482</v>
      </c>
      <c r="F71" s="68" t="s">
        <v>483</v>
      </c>
      <c r="G71" s="68" t="s">
        <v>337</v>
      </c>
      <c r="H71" s="68" t="s">
        <v>418</v>
      </c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4.25" x14ac:dyDescent="0.2">
      <c r="A72" s="66" t="s">
        <v>136</v>
      </c>
      <c r="B72" s="69"/>
      <c r="C72" s="69"/>
      <c r="D72" s="69"/>
      <c r="E72" s="68" t="s">
        <v>484</v>
      </c>
      <c r="F72" s="68" t="s">
        <v>376</v>
      </c>
      <c r="G72" s="68" t="s">
        <v>337</v>
      </c>
      <c r="H72" s="68" t="s">
        <v>456</v>
      </c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4.25" x14ac:dyDescent="0.2">
      <c r="A73" s="66" t="s">
        <v>143</v>
      </c>
      <c r="B73" s="69"/>
      <c r="C73" s="69"/>
      <c r="D73" s="69"/>
      <c r="E73" s="68" t="s">
        <v>485</v>
      </c>
      <c r="F73" s="68" t="s">
        <v>486</v>
      </c>
      <c r="G73" s="68" t="s">
        <v>337</v>
      </c>
      <c r="H73" s="68" t="s">
        <v>487</v>
      </c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4.25" x14ac:dyDescent="0.2">
      <c r="A74" s="66" t="s">
        <v>146</v>
      </c>
      <c r="B74" s="69"/>
      <c r="C74" s="69"/>
      <c r="D74" s="69"/>
      <c r="E74" s="68" t="s">
        <v>488</v>
      </c>
      <c r="F74" s="68" t="s">
        <v>489</v>
      </c>
      <c r="G74" s="68" t="s">
        <v>337</v>
      </c>
      <c r="H74" s="68" t="s">
        <v>418</v>
      </c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4.25" x14ac:dyDescent="0.2">
      <c r="A75" s="66" t="s">
        <v>148</v>
      </c>
      <c r="B75" s="69"/>
      <c r="C75" s="69"/>
      <c r="D75" s="69"/>
      <c r="E75" s="68" t="s">
        <v>490</v>
      </c>
      <c r="F75" s="68" t="s">
        <v>491</v>
      </c>
      <c r="G75" s="68" t="s">
        <v>337</v>
      </c>
      <c r="H75" s="68" t="s">
        <v>418</v>
      </c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4.25" x14ac:dyDescent="0.2">
      <c r="A76" s="66" t="s">
        <v>150</v>
      </c>
      <c r="B76" s="69"/>
      <c r="C76" s="69"/>
      <c r="D76" s="69"/>
      <c r="E76" s="68" t="s">
        <v>492</v>
      </c>
      <c r="F76" s="68" t="s">
        <v>493</v>
      </c>
      <c r="G76" s="68" t="s">
        <v>337</v>
      </c>
      <c r="H76" s="68" t="s">
        <v>418</v>
      </c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4.25" x14ac:dyDescent="0.2">
      <c r="A77" s="66" t="s">
        <v>152</v>
      </c>
      <c r="B77" s="69"/>
      <c r="C77" s="69"/>
      <c r="D77" s="69"/>
      <c r="E77" s="68" t="s">
        <v>494</v>
      </c>
      <c r="F77" s="68" t="s">
        <v>495</v>
      </c>
      <c r="G77" s="68" t="s">
        <v>337</v>
      </c>
      <c r="H77" s="68" t="s">
        <v>341</v>
      </c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4.25" x14ac:dyDescent="0.2">
      <c r="A78" s="66" t="s">
        <v>156</v>
      </c>
      <c r="B78" s="69"/>
      <c r="C78" s="69"/>
      <c r="D78" s="69"/>
      <c r="E78" s="68" t="s">
        <v>496</v>
      </c>
      <c r="F78" s="68" t="s">
        <v>304</v>
      </c>
      <c r="G78" s="68" t="s">
        <v>337</v>
      </c>
      <c r="H78" s="68" t="s">
        <v>497</v>
      </c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4.25" x14ac:dyDescent="0.2">
      <c r="A79" s="66" t="s">
        <v>161</v>
      </c>
      <c r="B79" s="69"/>
      <c r="C79" s="69"/>
      <c r="D79" s="69"/>
      <c r="E79" s="68" t="s">
        <v>498</v>
      </c>
      <c r="F79" s="68" t="s">
        <v>499</v>
      </c>
      <c r="G79" s="68" t="s">
        <v>337</v>
      </c>
      <c r="H79" s="68" t="s">
        <v>415</v>
      </c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4.25" x14ac:dyDescent="0.2">
      <c r="A80" s="66" t="s">
        <v>165</v>
      </c>
      <c r="B80" s="69"/>
      <c r="C80" s="69"/>
      <c r="D80" s="69"/>
      <c r="E80" s="68" t="s">
        <v>500</v>
      </c>
      <c r="F80" s="68" t="s">
        <v>501</v>
      </c>
      <c r="G80" s="68" t="s">
        <v>337</v>
      </c>
      <c r="H80" s="68" t="s">
        <v>388</v>
      </c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4.25" x14ac:dyDescent="0.2">
      <c r="A81" s="66" t="s">
        <v>170</v>
      </c>
      <c r="B81" s="69"/>
      <c r="C81" s="69"/>
      <c r="D81" s="69"/>
      <c r="E81" s="68" t="s">
        <v>502</v>
      </c>
      <c r="F81" s="68" t="s">
        <v>503</v>
      </c>
      <c r="G81" s="68" t="s">
        <v>337</v>
      </c>
      <c r="H81" s="68" t="s">
        <v>418</v>
      </c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4.25" x14ac:dyDescent="0.2">
      <c r="A82" s="66" t="s">
        <v>172</v>
      </c>
      <c r="B82" s="69"/>
      <c r="C82" s="69"/>
      <c r="D82" s="69"/>
      <c r="E82" s="68" t="s">
        <v>504</v>
      </c>
      <c r="F82" s="68" t="s">
        <v>505</v>
      </c>
      <c r="G82" s="68" t="s">
        <v>337</v>
      </c>
      <c r="H82" s="68" t="s">
        <v>506</v>
      </c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4.25" x14ac:dyDescent="0.2">
      <c r="A83" s="66" t="s">
        <v>174</v>
      </c>
      <c r="B83" s="69"/>
      <c r="C83" s="69"/>
      <c r="D83" s="69"/>
      <c r="E83" s="68" t="s">
        <v>507</v>
      </c>
      <c r="F83" s="68" t="s">
        <v>508</v>
      </c>
      <c r="G83" s="68" t="s">
        <v>337</v>
      </c>
      <c r="H83" s="70">
        <v>63121</v>
      </c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4.25" x14ac:dyDescent="0.2">
      <c r="A84" s="66" t="s">
        <v>176</v>
      </c>
      <c r="B84" s="69"/>
      <c r="C84" s="69"/>
      <c r="D84" s="69"/>
      <c r="E84" s="68" t="s">
        <v>509</v>
      </c>
      <c r="F84" s="68" t="s">
        <v>176</v>
      </c>
      <c r="G84" s="68" t="s">
        <v>337</v>
      </c>
      <c r="H84" s="68" t="s">
        <v>418</v>
      </c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4.25" x14ac:dyDescent="0.2">
      <c r="A85" s="66" t="s">
        <v>178</v>
      </c>
      <c r="B85" s="69"/>
      <c r="C85" s="69"/>
      <c r="D85" s="69"/>
      <c r="E85" s="68" t="s">
        <v>510</v>
      </c>
      <c r="F85" s="68" t="s">
        <v>511</v>
      </c>
      <c r="G85" s="68" t="s">
        <v>337</v>
      </c>
      <c r="H85" s="68" t="s">
        <v>388</v>
      </c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4.25" x14ac:dyDescent="0.2">
      <c r="A86" s="66" t="s">
        <v>180</v>
      </c>
      <c r="B86" s="69"/>
      <c r="C86" s="69"/>
      <c r="D86" s="69"/>
      <c r="E86" s="68" t="s">
        <v>512</v>
      </c>
      <c r="F86" s="68" t="s">
        <v>513</v>
      </c>
      <c r="G86" s="68" t="s">
        <v>337</v>
      </c>
      <c r="H86" s="68" t="s">
        <v>412</v>
      </c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4.25" x14ac:dyDescent="0.2">
      <c r="A87" s="66" t="s">
        <v>181</v>
      </c>
      <c r="B87" s="69"/>
      <c r="C87" s="69"/>
      <c r="D87" s="69"/>
      <c r="E87" s="68" t="s">
        <v>514</v>
      </c>
      <c r="F87" s="68" t="s">
        <v>181</v>
      </c>
      <c r="G87" s="68" t="s">
        <v>337</v>
      </c>
      <c r="H87" s="70">
        <v>63122</v>
      </c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4.25" x14ac:dyDescent="0.2">
      <c r="A88" s="66" t="s">
        <v>184</v>
      </c>
      <c r="B88" s="69"/>
      <c r="C88" s="69"/>
      <c r="D88" s="69"/>
      <c r="E88" s="68" t="s">
        <v>515</v>
      </c>
      <c r="F88" s="68" t="s">
        <v>184</v>
      </c>
      <c r="G88" s="68" t="s">
        <v>337</v>
      </c>
      <c r="H88" s="68" t="s">
        <v>391</v>
      </c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4.25" x14ac:dyDescent="0.2">
      <c r="A89" s="66" t="s">
        <v>187</v>
      </c>
      <c r="B89" s="69"/>
      <c r="C89" s="69"/>
      <c r="D89" s="69"/>
      <c r="E89" s="68" t="s">
        <v>516</v>
      </c>
      <c r="F89" s="68" t="s">
        <v>376</v>
      </c>
      <c r="G89" s="68" t="s">
        <v>337</v>
      </c>
      <c r="H89" s="68" t="s">
        <v>350</v>
      </c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4.25" x14ac:dyDescent="0.2">
      <c r="A90" s="66" t="s">
        <v>189</v>
      </c>
      <c r="B90" s="69"/>
      <c r="C90" s="69"/>
      <c r="D90" s="69"/>
      <c r="E90" s="68" t="s">
        <v>517</v>
      </c>
      <c r="F90" s="68" t="s">
        <v>518</v>
      </c>
      <c r="G90" s="68" t="s">
        <v>337</v>
      </c>
      <c r="H90" s="70">
        <v>63123</v>
      </c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4.25" x14ac:dyDescent="0.2">
      <c r="A91" s="66" t="s">
        <v>190</v>
      </c>
      <c r="B91" s="67" t="s">
        <v>519</v>
      </c>
      <c r="C91" s="69"/>
      <c r="D91" s="69"/>
      <c r="E91" s="68" t="s">
        <v>520</v>
      </c>
      <c r="F91" s="68" t="s">
        <v>521</v>
      </c>
      <c r="G91" s="68" t="s">
        <v>337</v>
      </c>
      <c r="H91" s="70">
        <v>63040</v>
      </c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4.25" x14ac:dyDescent="0.2">
      <c r="A92" s="66" t="s">
        <v>191</v>
      </c>
      <c r="B92" s="69"/>
      <c r="C92" s="69"/>
      <c r="D92" s="69"/>
      <c r="E92" s="68" t="s">
        <v>522</v>
      </c>
      <c r="F92" s="68" t="s">
        <v>191</v>
      </c>
      <c r="G92" s="68" t="s">
        <v>337</v>
      </c>
      <c r="H92" s="68" t="s">
        <v>410</v>
      </c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4.25" x14ac:dyDescent="0.2">
      <c r="A93" s="66" t="s">
        <v>193</v>
      </c>
      <c r="B93" s="69"/>
      <c r="C93" s="69"/>
      <c r="D93" s="69"/>
      <c r="E93" s="68" t="s">
        <v>523</v>
      </c>
      <c r="F93" s="68" t="s">
        <v>524</v>
      </c>
      <c r="G93" s="68" t="s">
        <v>337</v>
      </c>
      <c r="H93" s="68" t="s">
        <v>426</v>
      </c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4.25" x14ac:dyDescent="0.2">
      <c r="A94" s="74"/>
      <c r="B94" s="69"/>
      <c r="C94" s="69"/>
      <c r="D94" s="69"/>
      <c r="E94" s="75"/>
      <c r="F94" s="75"/>
      <c r="G94" s="75"/>
      <c r="H94" s="75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4.25" x14ac:dyDescent="0.2">
      <c r="A95" s="74"/>
      <c r="B95" s="69"/>
      <c r="C95" s="69"/>
      <c r="D95" s="69"/>
      <c r="E95" s="75"/>
      <c r="F95" s="75"/>
      <c r="G95" s="75"/>
      <c r="H95" s="75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4.25" x14ac:dyDescent="0.2">
      <c r="A96" s="74"/>
      <c r="B96" s="69"/>
      <c r="C96" s="69"/>
      <c r="D96" s="69"/>
      <c r="E96" s="75"/>
      <c r="F96" s="75"/>
      <c r="G96" s="75"/>
      <c r="H96" s="75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4.25" x14ac:dyDescent="0.2">
      <c r="A97" s="74"/>
      <c r="B97" s="69"/>
      <c r="C97" s="69"/>
      <c r="D97" s="69"/>
      <c r="E97" s="75"/>
      <c r="F97" s="75"/>
      <c r="G97" s="75"/>
      <c r="H97" s="75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4.25" x14ac:dyDescent="0.2">
      <c r="A98" s="74"/>
      <c r="B98" s="69"/>
      <c r="C98" s="69"/>
      <c r="D98" s="69"/>
      <c r="E98" s="75"/>
      <c r="F98" s="75"/>
      <c r="G98" s="75"/>
      <c r="H98" s="75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4.25" x14ac:dyDescent="0.2">
      <c r="A99" s="74"/>
      <c r="B99" s="69"/>
      <c r="C99" s="69"/>
      <c r="D99" s="69"/>
      <c r="E99" s="75"/>
      <c r="F99" s="75"/>
      <c r="G99" s="75"/>
      <c r="H99" s="75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4.25" x14ac:dyDescent="0.2">
      <c r="A100" s="74"/>
      <c r="B100" s="69"/>
      <c r="C100" s="69"/>
      <c r="D100" s="69"/>
      <c r="E100" s="75"/>
      <c r="F100" s="75"/>
      <c r="G100" s="75"/>
      <c r="H100" s="75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4.25" x14ac:dyDescent="0.2">
      <c r="A101" s="74"/>
      <c r="B101" s="69"/>
      <c r="C101" s="69"/>
      <c r="D101" s="69"/>
      <c r="E101" s="75"/>
      <c r="F101" s="75"/>
      <c r="G101" s="75"/>
      <c r="H101" s="75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4.25" x14ac:dyDescent="0.2">
      <c r="A102" s="74"/>
      <c r="B102" s="69"/>
      <c r="C102" s="69"/>
      <c r="D102" s="69"/>
      <c r="E102" s="75"/>
      <c r="F102" s="75"/>
      <c r="G102" s="75"/>
      <c r="H102" s="75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4.25" x14ac:dyDescent="0.2">
      <c r="A103" s="74"/>
      <c r="B103" s="69"/>
      <c r="C103" s="69"/>
      <c r="D103" s="69"/>
      <c r="E103" s="75"/>
      <c r="F103" s="75"/>
      <c r="G103" s="75"/>
      <c r="H103" s="75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4.25" x14ac:dyDescent="0.2">
      <c r="A104" s="74"/>
      <c r="B104" s="69"/>
      <c r="C104" s="69"/>
      <c r="D104" s="69"/>
      <c r="E104" s="75"/>
      <c r="F104" s="75"/>
      <c r="G104" s="75"/>
      <c r="H104" s="75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4.25" x14ac:dyDescent="0.2">
      <c r="A105" s="74"/>
      <c r="B105" s="69"/>
      <c r="C105" s="69"/>
      <c r="D105" s="69"/>
      <c r="E105" s="75"/>
      <c r="F105" s="75"/>
      <c r="G105" s="75"/>
      <c r="H105" s="75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4.25" x14ac:dyDescent="0.2">
      <c r="A106" s="74"/>
      <c r="B106" s="69"/>
      <c r="C106" s="69"/>
      <c r="D106" s="69"/>
      <c r="E106" s="75"/>
      <c r="F106" s="75"/>
      <c r="G106" s="75"/>
      <c r="H106" s="75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4.25" x14ac:dyDescent="0.2">
      <c r="A107" s="74"/>
      <c r="B107" s="69"/>
      <c r="C107" s="69"/>
      <c r="D107" s="69"/>
      <c r="E107" s="75"/>
      <c r="F107" s="75"/>
      <c r="G107" s="75"/>
      <c r="H107" s="75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4.25" x14ac:dyDescent="0.2">
      <c r="A108" s="74"/>
      <c r="B108" s="69"/>
      <c r="C108" s="69"/>
      <c r="D108" s="69"/>
      <c r="E108" s="75"/>
      <c r="F108" s="75"/>
      <c r="G108" s="75"/>
      <c r="H108" s="75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4.25" x14ac:dyDescent="0.2">
      <c r="A109" s="74"/>
      <c r="B109" s="69"/>
      <c r="C109" s="69"/>
      <c r="D109" s="69"/>
      <c r="E109" s="75"/>
      <c r="F109" s="75"/>
      <c r="G109" s="75"/>
      <c r="H109" s="75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4.25" x14ac:dyDescent="0.2">
      <c r="A110" s="74"/>
      <c r="B110" s="69"/>
      <c r="C110" s="69"/>
      <c r="D110" s="69"/>
      <c r="E110" s="75"/>
      <c r="F110" s="75"/>
      <c r="G110" s="75"/>
      <c r="H110" s="75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4.25" x14ac:dyDescent="0.2">
      <c r="A111" s="74"/>
      <c r="B111" s="69"/>
      <c r="C111" s="69"/>
      <c r="D111" s="69"/>
      <c r="E111" s="75"/>
      <c r="F111" s="75"/>
      <c r="G111" s="75"/>
      <c r="H111" s="75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4.25" x14ac:dyDescent="0.2">
      <c r="A112" s="74"/>
      <c r="B112" s="69"/>
      <c r="C112" s="69"/>
      <c r="D112" s="69"/>
      <c r="E112" s="75"/>
      <c r="F112" s="75"/>
      <c r="G112" s="75"/>
      <c r="H112" s="75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4.25" x14ac:dyDescent="0.2">
      <c r="A113" s="74"/>
      <c r="B113" s="69"/>
      <c r="C113" s="69"/>
      <c r="D113" s="69"/>
      <c r="E113" s="75"/>
      <c r="F113" s="75"/>
      <c r="G113" s="75"/>
      <c r="H113" s="75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4.25" x14ac:dyDescent="0.2">
      <c r="A114" s="74"/>
      <c r="B114" s="69"/>
      <c r="C114" s="69"/>
      <c r="D114" s="69"/>
      <c r="E114" s="75"/>
      <c r="F114" s="75"/>
      <c r="G114" s="75"/>
      <c r="H114" s="75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4.25" x14ac:dyDescent="0.2">
      <c r="A115" s="74"/>
      <c r="B115" s="69"/>
      <c r="C115" s="69"/>
      <c r="D115" s="69"/>
      <c r="E115" s="75"/>
      <c r="F115" s="75"/>
      <c r="G115" s="75"/>
      <c r="H115" s="75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4.25" x14ac:dyDescent="0.2">
      <c r="A116" s="74"/>
      <c r="B116" s="69"/>
      <c r="C116" s="69"/>
      <c r="D116" s="69"/>
      <c r="E116" s="75"/>
      <c r="F116" s="75"/>
      <c r="G116" s="75"/>
      <c r="H116" s="75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4.25" x14ac:dyDescent="0.2">
      <c r="A117" s="74"/>
      <c r="B117" s="69"/>
      <c r="C117" s="69"/>
      <c r="D117" s="69"/>
      <c r="E117" s="75"/>
      <c r="F117" s="75"/>
      <c r="G117" s="75"/>
      <c r="H117" s="75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4.25" x14ac:dyDescent="0.2">
      <c r="A118" s="74"/>
      <c r="B118" s="69"/>
      <c r="C118" s="69"/>
      <c r="D118" s="69"/>
      <c r="E118" s="75"/>
      <c r="F118" s="75"/>
      <c r="G118" s="75"/>
      <c r="H118" s="75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4.25" x14ac:dyDescent="0.2">
      <c r="A119" s="74"/>
      <c r="B119" s="69"/>
      <c r="C119" s="69"/>
      <c r="D119" s="69"/>
      <c r="E119" s="75"/>
      <c r="F119" s="75"/>
      <c r="G119" s="75"/>
      <c r="H119" s="75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4.25" x14ac:dyDescent="0.2">
      <c r="A120" s="74"/>
      <c r="B120" s="69"/>
      <c r="C120" s="69"/>
      <c r="D120" s="69"/>
      <c r="E120" s="75"/>
      <c r="F120" s="75"/>
      <c r="G120" s="75"/>
      <c r="H120" s="75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4.25" x14ac:dyDescent="0.2">
      <c r="A121" s="74"/>
      <c r="B121" s="69"/>
      <c r="C121" s="69"/>
      <c r="D121" s="69"/>
      <c r="E121" s="75"/>
      <c r="F121" s="75"/>
      <c r="G121" s="75"/>
      <c r="H121" s="75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4.25" x14ac:dyDescent="0.2">
      <c r="A122" s="74"/>
      <c r="B122" s="69"/>
      <c r="C122" s="69"/>
      <c r="D122" s="69"/>
      <c r="E122" s="75"/>
      <c r="F122" s="75"/>
      <c r="G122" s="75"/>
      <c r="H122" s="75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4.25" x14ac:dyDescent="0.2">
      <c r="A123" s="74"/>
      <c r="B123" s="69"/>
      <c r="C123" s="69"/>
      <c r="D123" s="69"/>
      <c r="E123" s="75"/>
      <c r="F123" s="75"/>
      <c r="G123" s="75"/>
      <c r="H123" s="75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4.25" x14ac:dyDescent="0.2">
      <c r="A124" s="74"/>
      <c r="B124" s="69"/>
      <c r="C124" s="69"/>
      <c r="D124" s="69"/>
      <c r="E124" s="75"/>
      <c r="F124" s="75"/>
      <c r="G124" s="75"/>
      <c r="H124" s="75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4.25" x14ac:dyDescent="0.2">
      <c r="A125" s="74"/>
      <c r="B125" s="69"/>
      <c r="C125" s="69"/>
      <c r="D125" s="69"/>
      <c r="E125" s="75"/>
      <c r="F125" s="75"/>
      <c r="G125" s="75"/>
      <c r="H125" s="75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4.25" x14ac:dyDescent="0.2">
      <c r="A126" s="74"/>
      <c r="B126" s="69"/>
      <c r="C126" s="69"/>
      <c r="D126" s="69"/>
      <c r="E126" s="75"/>
      <c r="F126" s="75"/>
      <c r="G126" s="75"/>
      <c r="H126" s="75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4.25" x14ac:dyDescent="0.2">
      <c r="A127" s="74"/>
      <c r="B127" s="69"/>
      <c r="C127" s="69"/>
      <c r="D127" s="69"/>
      <c r="E127" s="75"/>
      <c r="F127" s="75"/>
      <c r="G127" s="75"/>
      <c r="H127" s="75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4.25" x14ac:dyDescent="0.2">
      <c r="A128" s="74"/>
      <c r="B128" s="69"/>
      <c r="C128" s="69"/>
      <c r="D128" s="69"/>
      <c r="E128" s="75"/>
      <c r="F128" s="75"/>
      <c r="G128" s="75"/>
      <c r="H128" s="75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4.25" x14ac:dyDescent="0.2">
      <c r="A129" s="74"/>
      <c r="B129" s="69"/>
      <c r="C129" s="69"/>
      <c r="D129" s="69"/>
      <c r="E129" s="75"/>
      <c r="F129" s="75"/>
      <c r="G129" s="75"/>
      <c r="H129" s="75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4.25" x14ac:dyDescent="0.2">
      <c r="A130" s="74"/>
      <c r="B130" s="69"/>
      <c r="C130" s="69"/>
      <c r="D130" s="69"/>
      <c r="E130" s="75"/>
      <c r="F130" s="75"/>
      <c r="G130" s="75"/>
      <c r="H130" s="75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4.25" x14ac:dyDescent="0.2">
      <c r="A131" s="74"/>
      <c r="B131" s="69"/>
      <c r="C131" s="69"/>
      <c r="D131" s="69"/>
      <c r="E131" s="75"/>
      <c r="F131" s="75"/>
      <c r="G131" s="75"/>
      <c r="H131" s="75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4.25" x14ac:dyDescent="0.2">
      <c r="A132" s="74"/>
      <c r="B132" s="69"/>
      <c r="C132" s="69"/>
      <c r="D132" s="69"/>
      <c r="E132" s="75"/>
      <c r="F132" s="75"/>
      <c r="G132" s="75"/>
      <c r="H132" s="75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4.25" x14ac:dyDescent="0.2">
      <c r="A133" s="74"/>
      <c r="B133" s="69"/>
      <c r="C133" s="69"/>
      <c r="D133" s="69"/>
      <c r="E133" s="75"/>
      <c r="F133" s="75"/>
      <c r="G133" s="75"/>
      <c r="H133" s="75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4.25" x14ac:dyDescent="0.2">
      <c r="A134" s="74"/>
      <c r="B134" s="69"/>
      <c r="C134" s="69"/>
      <c r="D134" s="69"/>
      <c r="E134" s="75"/>
      <c r="F134" s="75"/>
      <c r="G134" s="75"/>
      <c r="H134" s="75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4.25" x14ac:dyDescent="0.2">
      <c r="A135" s="74"/>
      <c r="B135" s="69"/>
      <c r="C135" s="69"/>
      <c r="D135" s="69"/>
      <c r="E135" s="75"/>
      <c r="F135" s="75"/>
      <c r="G135" s="75"/>
      <c r="H135" s="75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4.25" x14ac:dyDescent="0.2">
      <c r="A136" s="74"/>
      <c r="B136" s="69"/>
      <c r="C136" s="69"/>
      <c r="D136" s="69"/>
      <c r="E136" s="75"/>
      <c r="F136" s="75"/>
      <c r="G136" s="75"/>
      <c r="H136" s="75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4.25" x14ac:dyDescent="0.2">
      <c r="A137" s="74"/>
      <c r="B137" s="69"/>
      <c r="C137" s="69"/>
      <c r="D137" s="69"/>
      <c r="E137" s="75"/>
      <c r="F137" s="75"/>
      <c r="G137" s="75"/>
      <c r="H137" s="75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4.25" x14ac:dyDescent="0.2">
      <c r="A138" s="74"/>
      <c r="B138" s="69"/>
      <c r="C138" s="69"/>
      <c r="D138" s="69"/>
      <c r="E138" s="75"/>
      <c r="F138" s="75"/>
      <c r="G138" s="75"/>
      <c r="H138" s="75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4.25" x14ac:dyDescent="0.2">
      <c r="A139" s="74"/>
      <c r="B139" s="69"/>
      <c r="C139" s="69"/>
      <c r="D139" s="69"/>
      <c r="E139" s="75"/>
      <c r="F139" s="75"/>
      <c r="G139" s="75"/>
      <c r="H139" s="75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4.25" x14ac:dyDescent="0.2">
      <c r="A140" s="74"/>
      <c r="B140" s="69"/>
      <c r="C140" s="69"/>
      <c r="D140" s="69"/>
      <c r="E140" s="75"/>
      <c r="F140" s="75"/>
      <c r="G140" s="75"/>
      <c r="H140" s="75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4.25" x14ac:dyDescent="0.2">
      <c r="A141" s="74"/>
      <c r="B141" s="69"/>
      <c r="C141" s="69"/>
      <c r="D141" s="69"/>
      <c r="E141" s="75"/>
      <c r="F141" s="75"/>
      <c r="G141" s="75"/>
      <c r="H141" s="75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4.25" x14ac:dyDescent="0.2">
      <c r="A142" s="74"/>
      <c r="B142" s="69"/>
      <c r="C142" s="69"/>
      <c r="D142" s="69"/>
      <c r="E142" s="75"/>
      <c r="F142" s="75"/>
      <c r="G142" s="75"/>
      <c r="H142" s="75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4.25" x14ac:dyDescent="0.2">
      <c r="A143" s="74"/>
      <c r="B143" s="69"/>
      <c r="C143" s="69"/>
      <c r="D143" s="69"/>
      <c r="E143" s="75"/>
      <c r="F143" s="75"/>
      <c r="G143" s="75"/>
      <c r="H143" s="75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4.25" x14ac:dyDescent="0.2">
      <c r="A144" s="74"/>
      <c r="B144" s="69"/>
      <c r="C144" s="69"/>
      <c r="D144" s="69"/>
      <c r="E144" s="75"/>
      <c r="F144" s="75"/>
      <c r="G144" s="75"/>
      <c r="H144" s="75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4.25" x14ac:dyDescent="0.2">
      <c r="A145" s="74"/>
      <c r="B145" s="69"/>
      <c r="C145" s="69"/>
      <c r="D145" s="69"/>
      <c r="E145" s="75"/>
      <c r="F145" s="75"/>
      <c r="G145" s="75"/>
      <c r="H145" s="75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4.25" x14ac:dyDescent="0.2">
      <c r="A146" s="74"/>
      <c r="B146" s="69"/>
      <c r="C146" s="69"/>
      <c r="D146" s="69"/>
      <c r="E146" s="75"/>
      <c r="F146" s="75"/>
      <c r="G146" s="75"/>
      <c r="H146" s="75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4.25" x14ac:dyDescent="0.2">
      <c r="A147" s="74"/>
      <c r="B147" s="69"/>
      <c r="C147" s="69"/>
      <c r="D147" s="69"/>
      <c r="E147" s="75"/>
      <c r="F147" s="75"/>
      <c r="G147" s="75"/>
      <c r="H147" s="75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4.25" x14ac:dyDescent="0.2">
      <c r="A148" s="74"/>
      <c r="B148" s="69"/>
      <c r="C148" s="69"/>
      <c r="D148" s="69"/>
      <c r="E148" s="75"/>
      <c r="F148" s="75"/>
      <c r="G148" s="75"/>
      <c r="H148" s="75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4.25" x14ac:dyDescent="0.2">
      <c r="A149" s="74"/>
      <c r="B149" s="69"/>
      <c r="C149" s="69"/>
      <c r="D149" s="69"/>
      <c r="E149" s="75"/>
      <c r="F149" s="75"/>
      <c r="G149" s="75"/>
      <c r="H149" s="75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4.25" x14ac:dyDescent="0.2">
      <c r="A150" s="74"/>
      <c r="B150" s="69"/>
      <c r="C150" s="69"/>
      <c r="D150" s="69"/>
      <c r="E150" s="75"/>
      <c r="F150" s="75"/>
      <c r="G150" s="75"/>
      <c r="H150" s="75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4.25" x14ac:dyDescent="0.2">
      <c r="A151" s="74"/>
      <c r="B151" s="69"/>
      <c r="C151" s="69"/>
      <c r="D151" s="69"/>
      <c r="E151" s="75"/>
      <c r="F151" s="75"/>
      <c r="G151" s="75"/>
      <c r="H151" s="75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4.25" x14ac:dyDescent="0.2">
      <c r="A152" s="74"/>
      <c r="B152" s="69"/>
      <c r="C152" s="69"/>
      <c r="D152" s="69"/>
      <c r="E152" s="75"/>
      <c r="F152" s="75"/>
      <c r="G152" s="75"/>
      <c r="H152" s="75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4.25" x14ac:dyDescent="0.2">
      <c r="A153" s="74"/>
      <c r="B153" s="69"/>
      <c r="C153" s="69"/>
      <c r="D153" s="69"/>
      <c r="E153" s="75"/>
      <c r="F153" s="75"/>
      <c r="G153" s="75"/>
      <c r="H153" s="75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4.25" x14ac:dyDescent="0.2">
      <c r="A154" s="74"/>
      <c r="B154" s="69"/>
      <c r="C154" s="69"/>
      <c r="D154" s="69"/>
      <c r="E154" s="75"/>
      <c r="F154" s="75"/>
      <c r="G154" s="75"/>
      <c r="H154" s="75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4.25" x14ac:dyDescent="0.2">
      <c r="A155" s="74"/>
      <c r="B155" s="69"/>
      <c r="C155" s="69"/>
      <c r="D155" s="69"/>
      <c r="E155" s="75"/>
      <c r="F155" s="75"/>
      <c r="G155" s="75"/>
      <c r="H155" s="75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4.25" x14ac:dyDescent="0.2">
      <c r="A156" s="74"/>
      <c r="B156" s="69"/>
      <c r="C156" s="69"/>
      <c r="D156" s="69"/>
      <c r="E156" s="75"/>
      <c r="F156" s="75"/>
      <c r="G156" s="75"/>
      <c r="H156" s="75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4.25" x14ac:dyDescent="0.2">
      <c r="A157" s="74"/>
      <c r="B157" s="69"/>
      <c r="C157" s="69"/>
      <c r="D157" s="69"/>
      <c r="E157" s="75"/>
      <c r="F157" s="75"/>
      <c r="G157" s="75"/>
      <c r="H157" s="75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4.25" x14ac:dyDescent="0.2">
      <c r="A158" s="74"/>
      <c r="B158" s="69"/>
      <c r="C158" s="69"/>
      <c r="D158" s="69"/>
      <c r="E158" s="75"/>
      <c r="F158" s="75"/>
      <c r="G158" s="75"/>
      <c r="H158" s="75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4.25" x14ac:dyDescent="0.2">
      <c r="A159" s="74"/>
      <c r="B159" s="69"/>
      <c r="C159" s="69"/>
      <c r="D159" s="69"/>
      <c r="E159" s="75"/>
      <c r="F159" s="75"/>
      <c r="G159" s="75"/>
      <c r="H159" s="75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4.25" x14ac:dyDescent="0.2">
      <c r="A160" s="74"/>
      <c r="B160" s="69"/>
      <c r="C160" s="69"/>
      <c r="D160" s="69"/>
      <c r="E160" s="75"/>
      <c r="F160" s="75"/>
      <c r="G160" s="75"/>
      <c r="H160" s="75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4.25" x14ac:dyDescent="0.2">
      <c r="A161" s="74"/>
      <c r="B161" s="69"/>
      <c r="C161" s="69"/>
      <c r="D161" s="69"/>
      <c r="E161" s="75"/>
      <c r="F161" s="75"/>
      <c r="G161" s="75"/>
      <c r="H161" s="75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4.25" x14ac:dyDescent="0.2">
      <c r="A162" s="74"/>
      <c r="B162" s="69"/>
      <c r="C162" s="69"/>
      <c r="D162" s="69"/>
      <c r="E162" s="75"/>
      <c r="F162" s="75"/>
      <c r="G162" s="75"/>
      <c r="H162" s="75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4.25" x14ac:dyDescent="0.2">
      <c r="A163" s="74"/>
      <c r="B163" s="69"/>
      <c r="C163" s="69"/>
      <c r="D163" s="69"/>
      <c r="E163" s="75"/>
      <c r="F163" s="75"/>
      <c r="G163" s="75"/>
      <c r="H163" s="75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4.25" x14ac:dyDescent="0.2">
      <c r="A164" s="74"/>
      <c r="B164" s="69"/>
      <c r="C164" s="69"/>
      <c r="D164" s="69"/>
      <c r="E164" s="75"/>
      <c r="F164" s="75"/>
      <c r="G164" s="75"/>
      <c r="H164" s="75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4.25" x14ac:dyDescent="0.2">
      <c r="A165" s="74"/>
      <c r="B165" s="69"/>
      <c r="C165" s="69"/>
      <c r="D165" s="69"/>
      <c r="E165" s="75"/>
      <c r="F165" s="75"/>
      <c r="G165" s="75"/>
      <c r="H165" s="75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4.25" x14ac:dyDescent="0.2">
      <c r="A166" s="74"/>
      <c r="B166" s="69"/>
      <c r="C166" s="69"/>
      <c r="D166" s="69"/>
      <c r="E166" s="75"/>
      <c r="F166" s="75"/>
      <c r="G166" s="75"/>
      <c r="H166" s="75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4.25" x14ac:dyDescent="0.2">
      <c r="A167" s="74"/>
      <c r="B167" s="69"/>
      <c r="C167" s="69"/>
      <c r="D167" s="69"/>
      <c r="E167" s="75"/>
      <c r="F167" s="75"/>
      <c r="G167" s="75"/>
      <c r="H167" s="75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4.25" x14ac:dyDescent="0.2">
      <c r="A168" s="74"/>
      <c r="B168" s="69"/>
      <c r="C168" s="69"/>
      <c r="D168" s="69"/>
      <c r="E168" s="75"/>
      <c r="F168" s="75"/>
      <c r="G168" s="75"/>
      <c r="H168" s="75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4.25" x14ac:dyDescent="0.2">
      <c r="A169" s="74"/>
      <c r="B169" s="69"/>
      <c r="C169" s="69"/>
      <c r="D169" s="69"/>
      <c r="E169" s="75"/>
      <c r="F169" s="75"/>
      <c r="G169" s="75"/>
      <c r="H169" s="75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4.25" x14ac:dyDescent="0.2">
      <c r="A170" s="74"/>
      <c r="B170" s="69"/>
      <c r="C170" s="69"/>
      <c r="D170" s="69"/>
      <c r="E170" s="75"/>
      <c r="F170" s="75"/>
      <c r="G170" s="75"/>
      <c r="H170" s="75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4.25" x14ac:dyDescent="0.2">
      <c r="A171" s="74"/>
      <c r="B171" s="69"/>
      <c r="C171" s="69"/>
      <c r="D171" s="69"/>
      <c r="E171" s="75"/>
      <c r="F171" s="75"/>
      <c r="G171" s="75"/>
      <c r="H171" s="75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4.25" x14ac:dyDescent="0.2">
      <c r="A172" s="74"/>
      <c r="B172" s="69"/>
      <c r="C172" s="69"/>
      <c r="D172" s="69"/>
      <c r="E172" s="75"/>
      <c r="F172" s="75"/>
      <c r="G172" s="75"/>
      <c r="H172" s="75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4.25" x14ac:dyDescent="0.2">
      <c r="A173" s="74"/>
      <c r="B173" s="69"/>
      <c r="C173" s="69"/>
      <c r="D173" s="69"/>
      <c r="E173" s="75"/>
      <c r="F173" s="75"/>
      <c r="G173" s="75"/>
      <c r="H173" s="75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4.25" x14ac:dyDescent="0.2">
      <c r="A174" s="74"/>
      <c r="B174" s="69"/>
      <c r="C174" s="69"/>
      <c r="D174" s="69"/>
      <c r="E174" s="75"/>
      <c r="F174" s="75"/>
      <c r="G174" s="75"/>
      <c r="H174" s="75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4.25" x14ac:dyDescent="0.2">
      <c r="A175" s="74"/>
      <c r="B175" s="69"/>
      <c r="C175" s="69"/>
      <c r="D175" s="69"/>
      <c r="E175" s="75"/>
      <c r="F175" s="75"/>
      <c r="G175" s="75"/>
      <c r="H175" s="75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4.25" x14ac:dyDescent="0.2">
      <c r="A176" s="74"/>
      <c r="B176" s="69"/>
      <c r="C176" s="69"/>
      <c r="D176" s="69"/>
      <c r="E176" s="75"/>
      <c r="F176" s="75"/>
      <c r="G176" s="75"/>
      <c r="H176" s="75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4.25" x14ac:dyDescent="0.2">
      <c r="A177" s="74"/>
      <c r="B177" s="69"/>
      <c r="C177" s="69"/>
      <c r="D177" s="69"/>
      <c r="E177" s="75"/>
      <c r="F177" s="75"/>
      <c r="G177" s="75"/>
      <c r="H177" s="75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4.25" x14ac:dyDescent="0.2">
      <c r="A178" s="74"/>
      <c r="B178" s="69"/>
      <c r="C178" s="69"/>
      <c r="D178" s="69"/>
      <c r="E178" s="75"/>
      <c r="F178" s="75"/>
      <c r="G178" s="75"/>
      <c r="H178" s="75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4.25" x14ac:dyDescent="0.2">
      <c r="A179" s="74"/>
      <c r="B179" s="69"/>
      <c r="C179" s="69"/>
      <c r="D179" s="69"/>
      <c r="E179" s="75"/>
      <c r="F179" s="75"/>
      <c r="G179" s="75"/>
      <c r="H179" s="75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4.25" x14ac:dyDescent="0.2">
      <c r="A180" s="74"/>
      <c r="B180" s="69"/>
      <c r="C180" s="69"/>
      <c r="D180" s="69"/>
      <c r="E180" s="75"/>
      <c r="F180" s="75"/>
      <c r="G180" s="75"/>
      <c r="H180" s="75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4.25" x14ac:dyDescent="0.2">
      <c r="A181" s="74"/>
      <c r="B181" s="69"/>
      <c r="C181" s="69"/>
      <c r="D181" s="69"/>
      <c r="E181" s="75"/>
      <c r="F181" s="75"/>
      <c r="G181" s="75"/>
      <c r="H181" s="75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4.25" x14ac:dyDescent="0.2">
      <c r="A182" s="74"/>
      <c r="B182" s="69"/>
      <c r="C182" s="69"/>
      <c r="D182" s="69"/>
      <c r="E182" s="75"/>
      <c r="F182" s="75"/>
      <c r="G182" s="75"/>
      <c r="H182" s="75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4.25" x14ac:dyDescent="0.2">
      <c r="A183" s="74"/>
      <c r="B183" s="69"/>
      <c r="C183" s="69"/>
      <c r="D183" s="69"/>
      <c r="E183" s="75"/>
      <c r="F183" s="75"/>
      <c r="G183" s="75"/>
      <c r="H183" s="75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4.25" x14ac:dyDescent="0.2">
      <c r="A184" s="74"/>
      <c r="B184" s="69"/>
      <c r="C184" s="69"/>
      <c r="D184" s="69"/>
      <c r="E184" s="75"/>
      <c r="F184" s="75"/>
      <c r="G184" s="75"/>
      <c r="H184" s="75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4.25" x14ac:dyDescent="0.2">
      <c r="A185" s="74"/>
      <c r="B185" s="69"/>
      <c r="C185" s="69"/>
      <c r="D185" s="69"/>
      <c r="E185" s="75"/>
      <c r="F185" s="75"/>
      <c r="G185" s="75"/>
      <c r="H185" s="75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4.25" x14ac:dyDescent="0.2">
      <c r="A186" s="74"/>
      <c r="B186" s="69"/>
      <c r="C186" s="69"/>
      <c r="D186" s="69"/>
      <c r="E186" s="75"/>
      <c r="F186" s="75"/>
      <c r="G186" s="75"/>
      <c r="H186" s="75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4.25" x14ac:dyDescent="0.2">
      <c r="A187" s="74"/>
      <c r="B187" s="69"/>
      <c r="C187" s="69"/>
      <c r="D187" s="69"/>
      <c r="E187" s="75"/>
      <c r="F187" s="75"/>
      <c r="G187" s="75"/>
      <c r="H187" s="75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4.25" x14ac:dyDescent="0.2">
      <c r="A188" s="74"/>
      <c r="B188" s="69"/>
      <c r="C188" s="69"/>
      <c r="D188" s="69"/>
      <c r="E188" s="75"/>
      <c r="F188" s="75"/>
      <c r="G188" s="75"/>
      <c r="H188" s="75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4.25" x14ac:dyDescent="0.2">
      <c r="A189" s="74"/>
      <c r="B189" s="69"/>
      <c r="C189" s="69"/>
      <c r="D189" s="69"/>
      <c r="E189" s="75"/>
      <c r="F189" s="75"/>
      <c r="G189" s="75"/>
      <c r="H189" s="75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4.25" x14ac:dyDescent="0.2">
      <c r="A190" s="74"/>
      <c r="B190" s="69"/>
      <c r="C190" s="69"/>
      <c r="D190" s="69"/>
      <c r="E190" s="75"/>
      <c r="F190" s="75"/>
      <c r="G190" s="75"/>
      <c r="H190" s="75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4.25" x14ac:dyDescent="0.2">
      <c r="A191" s="74"/>
      <c r="B191" s="69"/>
      <c r="C191" s="69"/>
      <c r="D191" s="69"/>
      <c r="E191" s="75"/>
      <c r="F191" s="75"/>
      <c r="G191" s="75"/>
      <c r="H191" s="75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4.25" x14ac:dyDescent="0.2">
      <c r="A192" s="74"/>
      <c r="B192" s="69"/>
      <c r="C192" s="69"/>
      <c r="D192" s="69"/>
      <c r="E192" s="75"/>
      <c r="F192" s="75"/>
      <c r="G192" s="75"/>
      <c r="H192" s="75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4.25" x14ac:dyDescent="0.2">
      <c r="A193" s="74"/>
      <c r="B193" s="69"/>
      <c r="C193" s="69"/>
      <c r="D193" s="69"/>
      <c r="E193" s="75"/>
      <c r="F193" s="75"/>
      <c r="G193" s="75"/>
      <c r="H193" s="75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4.25" x14ac:dyDescent="0.2">
      <c r="A194" s="74"/>
      <c r="B194" s="69"/>
      <c r="C194" s="69"/>
      <c r="D194" s="69"/>
      <c r="E194" s="75"/>
      <c r="F194" s="75"/>
      <c r="G194" s="75"/>
      <c r="H194" s="75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4.25" x14ac:dyDescent="0.2">
      <c r="A195" s="74"/>
      <c r="B195" s="69"/>
      <c r="C195" s="69"/>
      <c r="D195" s="69"/>
      <c r="E195" s="75"/>
      <c r="F195" s="75"/>
      <c r="G195" s="75"/>
      <c r="H195" s="75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4.25" x14ac:dyDescent="0.2">
      <c r="A196" s="74"/>
      <c r="B196" s="69"/>
      <c r="C196" s="69"/>
      <c r="D196" s="69"/>
      <c r="E196" s="75"/>
      <c r="F196" s="75"/>
      <c r="G196" s="75"/>
      <c r="H196" s="75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4.25" x14ac:dyDescent="0.2">
      <c r="A197" s="74"/>
      <c r="B197" s="69"/>
      <c r="C197" s="69"/>
      <c r="D197" s="69"/>
      <c r="E197" s="75"/>
      <c r="F197" s="75"/>
      <c r="G197" s="75"/>
      <c r="H197" s="75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4.25" x14ac:dyDescent="0.2">
      <c r="A198" s="74"/>
      <c r="B198" s="69"/>
      <c r="C198" s="69"/>
      <c r="D198" s="69"/>
      <c r="E198" s="75"/>
      <c r="F198" s="75"/>
      <c r="G198" s="75"/>
      <c r="H198" s="75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4.25" x14ac:dyDescent="0.2">
      <c r="A199" s="74"/>
      <c r="B199" s="69"/>
      <c r="C199" s="69"/>
      <c r="D199" s="69"/>
      <c r="E199" s="75"/>
      <c r="F199" s="75"/>
      <c r="G199" s="75"/>
      <c r="H199" s="75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4.25" x14ac:dyDescent="0.2">
      <c r="A200" s="74"/>
      <c r="B200" s="69"/>
      <c r="C200" s="69"/>
      <c r="D200" s="69"/>
      <c r="E200" s="75"/>
      <c r="F200" s="75"/>
      <c r="G200" s="75"/>
      <c r="H200" s="75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4.25" x14ac:dyDescent="0.2">
      <c r="A201" s="74"/>
      <c r="B201" s="69"/>
      <c r="C201" s="69"/>
      <c r="D201" s="69"/>
      <c r="E201" s="75"/>
      <c r="F201" s="75"/>
      <c r="G201" s="75"/>
      <c r="H201" s="75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4.25" x14ac:dyDescent="0.2">
      <c r="A202" s="74"/>
      <c r="B202" s="69"/>
      <c r="C202" s="69"/>
      <c r="D202" s="69"/>
      <c r="E202" s="75"/>
      <c r="F202" s="75"/>
      <c r="G202" s="75"/>
      <c r="H202" s="75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4.25" x14ac:dyDescent="0.2">
      <c r="A203" s="74"/>
      <c r="B203" s="69"/>
      <c r="C203" s="69"/>
      <c r="D203" s="69"/>
      <c r="E203" s="75"/>
      <c r="F203" s="75"/>
      <c r="G203" s="75"/>
      <c r="H203" s="75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4.25" x14ac:dyDescent="0.2">
      <c r="A204" s="74"/>
      <c r="B204" s="69"/>
      <c r="C204" s="69"/>
      <c r="D204" s="69"/>
      <c r="E204" s="75"/>
      <c r="F204" s="75"/>
      <c r="G204" s="75"/>
      <c r="H204" s="75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4.25" x14ac:dyDescent="0.2">
      <c r="A205" s="74"/>
      <c r="B205" s="69"/>
      <c r="C205" s="69"/>
      <c r="D205" s="69"/>
      <c r="E205" s="75"/>
      <c r="F205" s="75"/>
      <c r="G205" s="75"/>
      <c r="H205" s="75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4.25" x14ac:dyDescent="0.2">
      <c r="A206" s="74"/>
      <c r="B206" s="69"/>
      <c r="C206" s="69"/>
      <c r="D206" s="69"/>
      <c r="E206" s="75"/>
      <c r="F206" s="75"/>
      <c r="G206" s="75"/>
      <c r="H206" s="75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4.25" x14ac:dyDescent="0.2">
      <c r="A207" s="74"/>
      <c r="B207" s="69"/>
      <c r="C207" s="69"/>
      <c r="D207" s="69"/>
      <c r="E207" s="75"/>
      <c r="F207" s="75"/>
      <c r="G207" s="75"/>
      <c r="H207" s="75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4.25" x14ac:dyDescent="0.2">
      <c r="A208" s="74"/>
      <c r="B208" s="69"/>
      <c r="C208" s="69"/>
      <c r="D208" s="69"/>
      <c r="E208" s="75"/>
      <c r="F208" s="75"/>
      <c r="G208" s="75"/>
      <c r="H208" s="75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4.25" x14ac:dyDescent="0.2">
      <c r="A209" s="74"/>
      <c r="B209" s="69"/>
      <c r="C209" s="69"/>
      <c r="D209" s="69"/>
      <c r="E209" s="75"/>
      <c r="F209" s="75"/>
      <c r="G209" s="75"/>
      <c r="H209" s="75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4.25" x14ac:dyDescent="0.2">
      <c r="A210" s="74"/>
      <c r="B210" s="69"/>
      <c r="C210" s="69"/>
      <c r="D210" s="69"/>
      <c r="E210" s="75"/>
      <c r="F210" s="75"/>
      <c r="G210" s="75"/>
      <c r="H210" s="75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4.25" x14ac:dyDescent="0.2">
      <c r="A211" s="74"/>
      <c r="B211" s="69"/>
      <c r="C211" s="69"/>
      <c r="D211" s="69"/>
      <c r="E211" s="75"/>
      <c r="F211" s="75"/>
      <c r="G211" s="75"/>
      <c r="H211" s="75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4.25" x14ac:dyDescent="0.2">
      <c r="A212" s="74"/>
      <c r="B212" s="69"/>
      <c r="C212" s="69"/>
      <c r="D212" s="69"/>
      <c r="E212" s="75"/>
      <c r="F212" s="75"/>
      <c r="G212" s="75"/>
      <c r="H212" s="75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4.25" x14ac:dyDescent="0.2">
      <c r="A213" s="74"/>
      <c r="B213" s="69"/>
      <c r="C213" s="69"/>
      <c r="D213" s="69"/>
      <c r="E213" s="75"/>
      <c r="F213" s="75"/>
      <c r="G213" s="75"/>
      <c r="H213" s="75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4.25" x14ac:dyDescent="0.2">
      <c r="A214" s="74"/>
      <c r="B214" s="69"/>
      <c r="C214" s="69"/>
      <c r="D214" s="69"/>
      <c r="E214" s="75"/>
      <c r="F214" s="75"/>
      <c r="G214" s="75"/>
      <c r="H214" s="75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4.25" x14ac:dyDescent="0.2">
      <c r="A215" s="74"/>
      <c r="B215" s="69"/>
      <c r="C215" s="69"/>
      <c r="D215" s="69"/>
      <c r="E215" s="75"/>
      <c r="F215" s="75"/>
      <c r="G215" s="75"/>
      <c r="H215" s="75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4.25" x14ac:dyDescent="0.2">
      <c r="A216" s="74"/>
      <c r="B216" s="69"/>
      <c r="C216" s="69"/>
      <c r="D216" s="69"/>
      <c r="E216" s="75"/>
      <c r="F216" s="75"/>
      <c r="G216" s="75"/>
      <c r="H216" s="75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4.25" x14ac:dyDescent="0.2">
      <c r="A217" s="74"/>
      <c r="B217" s="69"/>
      <c r="C217" s="69"/>
      <c r="D217" s="69"/>
      <c r="E217" s="75"/>
      <c r="F217" s="75"/>
      <c r="G217" s="75"/>
      <c r="H217" s="75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4.25" x14ac:dyDescent="0.2">
      <c r="A218" s="74"/>
      <c r="B218" s="69"/>
      <c r="C218" s="69"/>
      <c r="D218" s="69"/>
      <c r="E218" s="75"/>
      <c r="F218" s="75"/>
      <c r="G218" s="75"/>
      <c r="H218" s="75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4.25" x14ac:dyDescent="0.2">
      <c r="A219" s="74"/>
      <c r="B219" s="69"/>
      <c r="C219" s="69"/>
      <c r="D219" s="69"/>
      <c r="E219" s="75"/>
      <c r="F219" s="75"/>
      <c r="G219" s="75"/>
      <c r="H219" s="75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4.25" x14ac:dyDescent="0.2">
      <c r="A220" s="74"/>
      <c r="B220" s="69"/>
      <c r="C220" s="69"/>
      <c r="D220" s="69"/>
      <c r="E220" s="75"/>
      <c r="F220" s="75"/>
      <c r="G220" s="75"/>
      <c r="H220" s="75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4.25" x14ac:dyDescent="0.2">
      <c r="A221" s="74"/>
      <c r="B221" s="69"/>
      <c r="C221" s="69"/>
      <c r="D221" s="69"/>
      <c r="E221" s="75"/>
      <c r="F221" s="75"/>
      <c r="G221" s="75"/>
      <c r="H221" s="75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4.25" x14ac:dyDescent="0.2">
      <c r="A222" s="74"/>
      <c r="B222" s="69"/>
      <c r="C222" s="69"/>
      <c r="D222" s="69"/>
      <c r="E222" s="75"/>
      <c r="F222" s="75"/>
      <c r="G222" s="75"/>
      <c r="H222" s="75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4.25" x14ac:dyDescent="0.2">
      <c r="A223" s="74"/>
      <c r="B223" s="69"/>
      <c r="C223" s="69"/>
      <c r="D223" s="69"/>
      <c r="E223" s="75"/>
      <c r="F223" s="75"/>
      <c r="G223" s="75"/>
      <c r="H223" s="75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4.25" x14ac:dyDescent="0.2">
      <c r="A224" s="74"/>
      <c r="B224" s="69"/>
      <c r="C224" s="69"/>
      <c r="D224" s="69"/>
      <c r="E224" s="75"/>
      <c r="F224" s="75"/>
      <c r="G224" s="75"/>
      <c r="H224" s="75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4.25" x14ac:dyDescent="0.2">
      <c r="A225" s="74"/>
      <c r="B225" s="69"/>
      <c r="C225" s="69"/>
      <c r="D225" s="69"/>
      <c r="E225" s="75"/>
      <c r="F225" s="75"/>
      <c r="G225" s="75"/>
      <c r="H225" s="75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4.25" x14ac:dyDescent="0.2">
      <c r="A226" s="74"/>
      <c r="B226" s="69"/>
      <c r="C226" s="69"/>
      <c r="D226" s="69"/>
      <c r="E226" s="75"/>
      <c r="F226" s="75"/>
      <c r="G226" s="75"/>
      <c r="H226" s="75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4.25" x14ac:dyDescent="0.2">
      <c r="A227" s="74"/>
      <c r="B227" s="69"/>
      <c r="C227" s="69"/>
      <c r="D227" s="69"/>
      <c r="E227" s="75"/>
      <c r="F227" s="75"/>
      <c r="G227" s="75"/>
      <c r="H227" s="75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4.25" x14ac:dyDescent="0.2">
      <c r="A228" s="74"/>
      <c r="B228" s="69"/>
      <c r="C228" s="69"/>
      <c r="D228" s="69"/>
      <c r="E228" s="75"/>
      <c r="F228" s="75"/>
      <c r="G228" s="75"/>
      <c r="H228" s="75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4.25" x14ac:dyDescent="0.2">
      <c r="A229" s="74"/>
      <c r="B229" s="69"/>
      <c r="C229" s="69"/>
      <c r="D229" s="69"/>
      <c r="E229" s="75"/>
      <c r="F229" s="75"/>
      <c r="G229" s="75"/>
      <c r="H229" s="75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4.25" x14ac:dyDescent="0.2">
      <c r="A230" s="74"/>
      <c r="B230" s="69"/>
      <c r="C230" s="69"/>
      <c r="D230" s="69"/>
      <c r="E230" s="75"/>
      <c r="F230" s="75"/>
      <c r="G230" s="75"/>
      <c r="H230" s="75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4.25" x14ac:dyDescent="0.2">
      <c r="A231" s="74"/>
      <c r="B231" s="69"/>
      <c r="C231" s="69"/>
      <c r="D231" s="69"/>
      <c r="E231" s="75"/>
      <c r="F231" s="75"/>
      <c r="G231" s="75"/>
      <c r="H231" s="75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4.25" x14ac:dyDescent="0.2">
      <c r="A232" s="74"/>
      <c r="B232" s="69"/>
      <c r="C232" s="69"/>
      <c r="D232" s="69"/>
      <c r="E232" s="75"/>
      <c r="F232" s="75"/>
      <c r="G232" s="75"/>
      <c r="H232" s="75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4.25" x14ac:dyDescent="0.2">
      <c r="A233" s="74"/>
      <c r="B233" s="69"/>
      <c r="C233" s="69"/>
      <c r="D233" s="69"/>
      <c r="E233" s="75"/>
      <c r="F233" s="75"/>
      <c r="G233" s="75"/>
      <c r="H233" s="75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4.25" x14ac:dyDescent="0.2">
      <c r="A234" s="74"/>
      <c r="B234" s="69"/>
      <c r="C234" s="69"/>
      <c r="D234" s="69"/>
      <c r="E234" s="75"/>
      <c r="F234" s="75"/>
      <c r="G234" s="75"/>
      <c r="H234" s="75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4.25" x14ac:dyDescent="0.2">
      <c r="A235" s="74"/>
      <c r="B235" s="69"/>
      <c r="C235" s="69"/>
      <c r="D235" s="69"/>
      <c r="E235" s="75"/>
      <c r="F235" s="75"/>
      <c r="G235" s="75"/>
      <c r="H235" s="75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4.25" x14ac:dyDescent="0.2">
      <c r="A236" s="74"/>
      <c r="B236" s="69"/>
      <c r="C236" s="69"/>
      <c r="D236" s="69"/>
      <c r="E236" s="75"/>
      <c r="F236" s="75"/>
      <c r="G236" s="75"/>
      <c r="H236" s="75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4.25" x14ac:dyDescent="0.2">
      <c r="A237" s="74"/>
      <c r="B237" s="69"/>
      <c r="C237" s="69"/>
      <c r="D237" s="69"/>
      <c r="E237" s="75"/>
      <c r="F237" s="75"/>
      <c r="G237" s="75"/>
      <c r="H237" s="75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4.25" x14ac:dyDescent="0.2">
      <c r="A238" s="74"/>
      <c r="B238" s="69"/>
      <c r="C238" s="69"/>
      <c r="D238" s="69"/>
      <c r="E238" s="75"/>
      <c r="F238" s="75"/>
      <c r="G238" s="75"/>
      <c r="H238" s="75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4.25" x14ac:dyDescent="0.2">
      <c r="A239" s="74"/>
      <c r="B239" s="69"/>
      <c r="C239" s="69"/>
      <c r="D239" s="69"/>
      <c r="E239" s="75"/>
      <c r="F239" s="75"/>
      <c r="G239" s="75"/>
      <c r="H239" s="75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4.25" x14ac:dyDescent="0.2">
      <c r="A240" s="74"/>
      <c r="B240" s="69"/>
      <c r="C240" s="69"/>
      <c r="D240" s="69"/>
      <c r="E240" s="75"/>
      <c r="F240" s="75"/>
      <c r="G240" s="75"/>
      <c r="H240" s="75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4.25" x14ac:dyDescent="0.2">
      <c r="A241" s="74"/>
      <c r="B241" s="69"/>
      <c r="C241" s="69"/>
      <c r="D241" s="69"/>
      <c r="E241" s="75"/>
      <c r="F241" s="75"/>
      <c r="G241" s="75"/>
      <c r="H241" s="75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4.25" x14ac:dyDescent="0.2">
      <c r="A242" s="74"/>
      <c r="B242" s="69"/>
      <c r="C242" s="69"/>
      <c r="D242" s="69"/>
      <c r="E242" s="75"/>
      <c r="F242" s="75"/>
      <c r="G242" s="75"/>
      <c r="H242" s="75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4.25" x14ac:dyDescent="0.2">
      <c r="A243" s="74"/>
      <c r="B243" s="69"/>
      <c r="C243" s="69"/>
      <c r="D243" s="69"/>
      <c r="E243" s="75"/>
      <c r="F243" s="75"/>
      <c r="G243" s="75"/>
      <c r="H243" s="75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4.25" x14ac:dyDescent="0.2">
      <c r="A244" s="74"/>
      <c r="B244" s="69"/>
      <c r="C244" s="69"/>
      <c r="D244" s="69"/>
      <c r="E244" s="75"/>
      <c r="F244" s="75"/>
      <c r="G244" s="75"/>
      <c r="H244" s="75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4.25" x14ac:dyDescent="0.2">
      <c r="A245" s="74"/>
      <c r="B245" s="69"/>
      <c r="C245" s="69"/>
      <c r="D245" s="69"/>
      <c r="E245" s="75"/>
      <c r="F245" s="75"/>
      <c r="G245" s="75"/>
      <c r="H245" s="75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4.25" x14ac:dyDescent="0.2">
      <c r="A246" s="74"/>
      <c r="B246" s="69"/>
      <c r="C246" s="69"/>
      <c r="D246" s="69"/>
      <c r="E246" s="75"/>
      <c r="F246" s="75"/>
      <c r="G246" s="75"/>
      <c r="H246" s="75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4.25" x14ac:dyDescent="0.2">
      <c r="A247" s="74"/>
      <c r="B247" s="69"/>
      <c r="C247" s="69"/>
      <c r="D247" s="69"/>
      <c r="E247" s="75"/>
      <c r="F247" s="75"/>
      <c r="G247" s="75"/>
      <c r="H247" s="75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4.25" x14ac:dyDescent="0.2">
      <c r="A248" s="74"/>
      <c r="B248" s="69"/>
      <c r="C248" s="69"/>
      <c r="D248" s="69"/>
      <c r="E248" s="75"/>
      <c r="F248" s="75"/>
      <c r="G248" s="75"/>
      <c r="H248" s="75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4.25" x14ac:dyDescent="0.2">
      <c r="A249" s="74"/>
      <c r="B249" s="69"/>
      <c r="C249" s="69"/>
      <c r="D249" s="69"/>
      <c r="E249" s="75"/>
      <c r="F249" s="75"/>
      <c r="G249" s="75"/>
      <c r="H249" s="75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4.25" x14ac:dyDescent="0.2">
      <c r="A250" s="74"/>
      <c r="B250" s="69"/>
      <c r="C250" s="69"/>
      <c r="D250" s="69"/>
      <c r="E250" s="75"/>
      <c r="F250" s="75"/>
      <c r="G250" s="75"/>
      <c r="H250" s="75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4.25" x14ac:dyDescent="0.2">
      <c r="A251" s="74"/>
      <c r="B251" s="69"/>
      <c r="C251" s="69"/>
      <c r="D251" s="69"/>
      <c r="E251" s="75"/>
      <c r="F251" s="75"/>
      <c r="G251" s="75"/>
      <c r="H251" s="75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4.25" x14ac:dyDescent="0.2">
      <c r="A252" s="74"/>
      <c r="B252" s="69"/>
      <c r="C252" s="69"/>
      <c r="D252" s="69"/>
      <c r="E252" s="75"/>
      <c r="F252" s="75"/>
      <c r="G252" s="75"/>
      <c r="H252" s="75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4.25" x14ac:dyDescent="0.2">
      <c r="A253" s="74"/>
      <c r="B253" s="69"/>
      <c r="C253" s="69"/>
      <c r="D253" s="69"/>
      <c r="E253" s="75"/>
      <c r="F253" s="75"/>
      <c r="G253" s="75"/>
      <c r="H253" s="75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4.25" x14ac:dyDescent="0.2">
      <c r="A254" s="74"/>
      <c r="B254" s="69"/>
      <c r="C254" s="69"/>
      <c r="D254" s="69"/>
      <c r="E254" s="75"/>
      <c r="F254" s="75"/>
      <c r="G254" s="75"/>
      <c r="H254" s="75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4.25" x14ac:dyDescent="0.2">
      <c r="A255" s="74"/>
      <c r="B255" s="69"/>
      <c r="C255" s="69"/>
      <c r="D255" s="69"/>
      <c r="E255" s="75"/>
      <c r="F255" s="75"/>
      <c r="G255" s="75"/>
      <c r="H255" s="75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4.25" x14ac:dyDescent="0.2">
      <c r="A256" s="74"/>
      <c r="B256" s="69"/>
      <c r="C256" s="69"/>
      <c r="D256" s="69"/>
      <c r="E256" s="75"/>
      <c r="F256" s="75"/>
      <c r="G256" s="75"/>
      <c r="H256" s="75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4.25" x14ac:dyDescent="0.2">
      <c r="A257" s="74"/>
      <c r="B257" s="69"/>
      <c r="C257" s="69"/>
      <c r="D257" s="69"/>
      <c r="E257" s="75"/>
      <c r="F257" s="75"/>
      <c r="G257" s="75"/>
      <c r="H257" s="75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4.25" x14ac:dyDescent="0.2">
      <c r="A258" s="74"/>
      <c r="B258" s="69"/>
      <c r="C258" s="69"/>
      <c r="D258" s="69"/>
      <c r="E258" s="75"/>
      <c r="F258" s="75"/>
      <c r="G258" s="75"/>
      <c r="H258" s="75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4.25" x14ac:dyDescent="0.2">
      <c r="A259" s="74"/>
      <c r="B259" s="69"/>
      <c r="C259" s="69"/>
      <c r="D259" s="69"/>
      <c r="E259" s="75"/>
      <c r="F259" s="75"/>
      <c r="G259" s="75"/>
      <c r="H259" s="75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4.25" x14ac:dyDescent="0.2">
      <c r="A260" s="74"/>
      <c r="B260" s="69"/>
      <c r="C260" s="69"/>
      <c r="D260" s="69"/>
      <c r="E260" s="75"/>
      <c r="F260" s="75"/>
      <c r="G260" s="75"/>
      <c r="H260" s="75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4.25" x14ac:dyDescent="0.2">
      <c r="A261" s="74"/>
      <c r="B261" s="69"/>
      <c r="C261" s="69"/>
      <c r="D261" s="69"/>
      <c r="E261" s="75"/>
      <c r="F261" s="75"/>
      <c r="G261" s="75"/>
      <c r="H261" s="75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4.25" x14ac:dyDescent="0.2">
      <c r="A262" s="74"/>
      <c r="B262" s="69"/>
      <c r="C262" s="69"/>
      <c r="D262" s="69"/>
      <c r="E262" s="75"/>
      <c r="F262" s="75"/>
      <c r="G262" s="75"/>
      <c r="H262" s="75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4.25" x14ac:dyDescent="0.2">
      <c r="A263" s="74"/>
      <c r="B263" s="69"/>
      <c r="C263" s="69"/>
      <c r="D263" s="69"/>
      <c r="E263" s="75"/>
      <c r="F263" s="75"/>
      <c r="G263" s="75"/>
      <c r="H263" s="75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4.25" x14ac:dyDescent="0.2">
      <c r="A264" s="74"/>
      <c r="B264" s="69"/>
      <c r="C264" s="69"/>
      <c r="D264" s="69"/>
      <c r="E264" s="75"/>
      <c r="F264" s="75"/>
      <c r="G264" s="75"/>
      <c r="H264" s="75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4.25" x14ac:dyDescent="0.2">
      <c r="A265" s="74"/>
      <c r="B265" s="69"/>
      <c r="C265" s="69"/>
      <c r="D265" s="69"/>
      <c r="E265" s="75"/>
      <c r="F265" s="75"/>
      <c r="G265" s="75"/>
      <c r="H265" s="75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4.25" x14ac:dyDescent="0.2">
      <c r="A266" s="74"/>
      <c r="B266" s="69"/>
      <c r="C266" s="69"/>
      <c r="D266" s="69"/>
      <c r="E266" s="75"/>
      <c r="F266" s="75"/>
      <c r="G266" s="75"/>
      <c r="H266" s="75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4.25" x14ac:dyDescent="0.2">
      <c r="A267" s="74"/>
      <c r="B267" s="69"/>
      <c r="C267" s="69"/>
      <c r="D267" s="69"/>
      <c r="E267" s="75"/>
      <c r="F267" s="75"/>
      <c r="G267" s="75"/>
      <c r="H267" s="75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4.25" x14ac:dyDescent="0.2">
      <c r="A268" s="74"/>
      <c r="B268" s="69"/>
      <c r="C268" s="69"/>
      <c r="D268" s="69"/>
      <c r="E268" s="75"/>
      <c r="F268" s="75"/>
      <c r="G268" s="75"/>
      <c r="H268" s="75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4.25" x14ac:dyDescent="0.2">
      <c r="A269" s="74"/>
      <c r="B269" s="69"/>
      <c r="C269" s="69"/>
      <c r="D269" s="69"/>
      <c r="E269" s="75"/>
      <c r="F269" s="75"/>
      <c r="G269" s="75"/>
      <c r="H269" s="75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4.25" x14ac:dyDescent="0.2">
      <c r="A270" s="74"/>
      <c r="B270" s="69"/>
      <c r="C270" s="69"/>
      <c r="D270" s="69"/>
      <c r="E270" s="75"/>
      <c r="F270" s="75"/>
      <c r="G270" s="75"/>
      <c r="H270" s="75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4.25" x14ac:dyDescent="0.2">
      <c r="A271" s="74"/>
      <c r="B271" s="69"/>
      <c r="C271" s="69"/>
      <c r="D271" s="69"/>
      <c r="E271" s="75"/>
      <c r="F271" s="75"/>
      <c r="G271" s="75"/>
      <c r="H271" s="75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4.25" x14ac:dyDescent="0.2">
      <c r="A272" s="74"/>
      <c r="B272" s="69"/>
      <c r="C272" s="69"/>
      <c r="D272" s="69"/>
      <c r="E272" s="75"/>
      <c r="F272" s="75"/>
      <c r="G272" s="75"/>
      <c r="H272" s="75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4.25" x14ac:dyDescent="0.2">
      <c r="A273" s="74"/>
      <c r="B273" s="69"/>
      <c r="C273" s="69"/>
      <c r="D273" s="69"/>
      <c r="E273" s="75"/>
      <c r="F273" s="75"/>
      <c r="G273" s="75"/>
      <c r="H273" s="75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4.25" x14ac:dyDescent="0.2">
      <c r="A274" s="74"/>
      <c r="B274" s="69"/>
      <c r="C274" s="69"/>
      <c r="D274" s="69"/>
      <c r="E274" s="75"/>
      <c r="F274" s="75"/>
      <c r="G274" s="75"/>
      <c r="H274" s="75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4.25" x14ac:dyDescent="0.2">
      <c r="A275" s="74"/>
      <c r="B275" s="69"/>
      <c r="C275" s="69"/>
      <c r="D275" s="69"/>
      <c r="E275" s="75"/>
      <c r="F275" s="75"/>
      <c r="G275" s="75"/>
      <c r="H275" s="75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4.25" x14ac:dyDescent="0.2">
      <c r="A276" s="74"/>
      <c r="B276" s="69"/>
      <c r="C276" s="69"/>
      <c r="D276" s="69"/>
      <c r="E276" s="75"/>
      <c r="F276" s="75"/>
      <c r="G276" s="75"/>
      <c r="H276" s="75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4.25" x14ac:dyDescent="0.2">
      <c r="A277" s="74"/>
      <c r="B277" s="69"/>
      <c r="C277" s="69"/>
      <c r="D277" s="69"/>
      <c r="E277" s="75"/>
      <c r="F277" s="75"/>
      <c r="G277" s="75"/>
      <c r="H277" s="75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4.25" x14ac:dyDescent="0.2">
      <c r="A278" s="74"/>
      <c r="B278" s="69"/>
      <c r="C278" s="69"/>
      <c r="D278" s="69"/>
      <c r="E278" s="75"/>
      <c r="F278" s="75"/>
      <c r="G278" s="75"/>
      <c r="H278" s="75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4.25" x14ac:dyDescent="0.2">
      <c r="A279" s="74"/>
      <c r="B279" s="69"/>
      <c r="C279" s="69"/>
      <c r="D279" s="69"/>
      <c r="E279" s="75"/>
      <c r="F279" s="75"/>
      <c r="G279" s="75"/>
      <c r="H279" s="75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4.25" x14ac:dyDescent="0.2">
      <c r="A280" s="74"/>
      <c r="B280" s="69"/>
      <c r="C280" s="69"/>
      <c r="D280" s="69"/>
      <c r="E280" s="75"/>
      <c r="F280" s="75"/>
      <c r="G280" s="75"/>
      <c r="H280" s="75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4.25" x14ac:dyDescent="0.2">
      <c r="A281" s="74"/>
      <c r="B281" s="69"/>
      <c r="C281" s="69"/>
      <c r="D281" s="69"/>
      <c r="E281" s="75"/>
      <c r="F281" s="75"/>
      <c r="G281" s="75"/>
      <c r="H281" s="75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4.25" x14ac:dyDescent="0.2">
      <c r="A282" s="74"/>
      <c r="B282" s="69"/>
      <c r="C282" s="69"/>
      <c r="D282" s="69"/>
      <c r="E282" s="75"/>
      <c r="F282" s="75"/>
      <c r="G282" s="75"/>
      <c r="H282" s="75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4.25" x14ac:dyDescent="0.2">
      <c r="A283" s="74"/>
      <c r="B283" s="69"/>
      <c r="C283" s="69"/>
      <c r="D283" s="69"/>
      <c r="E283" s="75"/>
      <c r="F283" s="75"/>
      <c r="G283" s="75"/>
      <c r="H283" s="75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4.25" x14ac:dyDescent="0.2">
      <c r="A284" s="74"/>
      <c r="B284" s="69"/>
      <c r="C284" s="69"/>
      <c r="D284" s="69"/>
      <c r="E284" s="75"/>
      <c r="F284" s="75"/>
      <c r="G284" s="75"/>
      <c r="H284" s="75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4.25" x14ac:dyDescent="0.2">
      <c r="A285" s="74"/>
      <c r="B285" s="69"/>
      <c r="C285" s="69"/>
      <c r="D285" s="69"/>
      <c r="E285" s="75"/>
      <c r="F285" s="75"/>
      <c r="G285" s="75"/>
      <c r="H285" s="75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4.25" x14ac:dyDescent="0.2">
      <c r="A286" s="74"/>
      <c r="B286" s="69"/>
      <c r="C286" s="69"/>
      <c r="D286" s="69"/>
      <c r="E286" s="75"/>
      <c r="F286" s="75"/>
      <c r="G286" s="75"/>
      <c r="H286" s="75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4.25" x14ac:dyDescent="0.2">
      <c r="A287" s="74"/>
      <c r="B287" s="69"/>
      <c r="C287" s="69"/>
      <c r="D287" s="69"/>
      <c r="E287" s="75"/>
      <c r="F287" s="75"/>
      <c r="G287" s="75"/>
      <c r="H287" s="75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4.25" x14ac:dyDescent="0.2">
      <c r="A288" s="74"/>
      <c r="B288" s="69"/>
      <c r="C288" s="69"/>
      <c r="D288" s="69"/>
      <c r="E288" s="75"/>
      <c r="F288" s="75"/>
      <c r="G288" s="75"/>
      <c r="H288" s="75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4.25" x14ac:dyDescent="0.2">
      <c r="A289" s="74"/>
      <c r="B289" s="69"/>
      <c r="C289" s="69"/>
      <c r="D289" s="69"/>
      <c r="E289" s="75"/>
      <c r="F289" s="75"/>
      <c r="G289" s="75"/>
      <c r="H289" s="75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4.25" x14ac:dyDescent="0.2">
      <c r="A290" s="74"/>
      <c r="B290" s="69"/>
      <c r="C290" s="69"/>
      <c r="D290" s="69"/>
      <c r="E290" s="75"/>
      <c r="F290" s="75"/>
      <c r="G290" s="75"/>
      <c r="H290" s="75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4.25" x14ac:dyDescent="0.2">
      <c r="A291" s="74"/>
      <c r="B291" s="69"/>
      <c r="C291" s="69"/>
      <c r="D291" s="69"/>
      <c r="E291" s="75"/>
      <c r="F291" s="75"/>
      <c r="G291" s="75"/>
      <c r="H291" s="75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4.25" x14ac:dyDescent="0.2">
      <c r="A292" s="74"/>
      <c r="B292" s="69"/>
      <c r="C292" s="69"/>
      <c r="D292" s="69"/>
      <c r="E292" s="75"/>
      <c r="F292" s="75"/>
      <c r="G292" s="75"/>
      <c r="H292" s="75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4.25" x14ac:dyDescent="0.2">
      <c r="A293" s="74"/>
      <c r="B293" s="69"/>
      <c r="C293" s="69"/>
      <c r="D293" s="69"/>
      <c r="E293" s="75"/>
      <c r="F293" s="75"/>
      <c r="G293" s="75"/>
      <c r="H293" s="75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4.25" x14ac:dyDescent="0.2">
      <c r="A294" s="74"/>
      <c r="B294" s="69"/>
      <c r="C294" s="69"/>
      <c r="D294" s="69"/>
      <c r="E294" s="75"/>
      <c r="F294" s="75"/>
      <c r="G294" s="75"/>
      <c r="H294" s="75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4.25" x14ac:dyDescent="0.2">
      <c r="A295" s="74"/>
      <c r="B295" s="69"/>
      <c r="C295" s="69"/>
      <c r="D295" s="69"/>
      <c r="E295" s="75"/>
      <c r="F295" s="75"/>
      <c r="G295" s="75"/>
      <c r="H295" s="75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4.25" x14ac:dyDescent="0.2">
      <c r="A296" s="74"/>
      <c r="B296" s="69"/>
      <c r="C296" s="69"/>
      <c r="D296" s="69"/>
      <c r="E296" s="75"/>
      <c r="F296" s="75"/>
      <c r="G296" s="75"/>
      <c r="H296" s="75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4.25" x14ac:dyDescent="0.2">
      <c r="A297" s="74"/>
      <c r="B297" s="69"/>
      <c r="C297" s="69"/>
      <c r="D297" s="69"/>
      <c r="E297" s="75"/>
      <c r="F297" s="75"/>
      <c r="G297" s="75"/>
      <c r="H297" s="75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4.25" x14ac:dyDescent="0.2">
      <c r="A298" s="74"/>
      <c r="B298" s="69"/>
      <c r="C298" s="69"/>
      <c r="D298" s="69"/>
      <c r="E298" s="75"/>
      <c r="F298" s="75"/>
      <c r="G298" s="75"/>
      <c r="H298" s="75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4.25" x14ac:dyDescent="0.2">
      <c r="A299" s="74"/>
      <c r="B299" s="69"/>
      <c r="C299" s="69"/>
      <c r="D299" s="69"/>
      <c r="E299" s="75"/>
      <c r="F299" s="75"/>
      <c r="G299" s="75"/>
      <c r="H299" s="75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4.25" x14ac:dyDescent="0.2">
      <c r="A300" s="74"/>
      <c r="B300" s="69"/>
      <c r="C300" s="69"/>
      <c r="D300" s="69"/>
      <c r="E300" s="75"/>
      <c r="F300" s="75"/>
      <c r="G300" s="75"/>
      <c r="H300" s="75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4.25" x14ac:dyDescent="0.2">
      <c r="A301" s="74"/>
      <c r="B301" s="69"/>
      <c r="C301" s="69"/>
      <c r="D301" s="69"/>
      <c r="E301" s="75"/>
      <c r="F301" s="75"/>
      <c r="G301" s="75"/>
      <c r="H301" s="75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4.25" x14ac:dyDescent="0.2">
      <c r="A302" s="74"/>
      <c r="B302" s="69"/>
      <c r="C302" s="69"/>
      <c r="D302" s="69"/>
      <c r="E302" s="75"/>
      <c r="F302" s="75"/>
      <c r="G302" s="75"/>
      <c r="H302" s="75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4.25" x14ac:dyDescent="0.2">
      <c r="A303" s="74"/>
      <c r="B303" s="69"/>
      <c r="C303" s="69"/>
      <c r="D303" s="69"/>
      <c r="E303" s="75"/>
      <c r="F303" s="75"/>
      <c r="G303" s="75"/>
      <c r="H303" s="75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4.25" x14ac:dyDescent="0.2">
      <c r="A304" s="74"/>
      <c r="B304" s="69"/>
      <c r="C304" s="69"/>
      <c r="D304" s="69"/>
      <c r="E304" s="75"/>
      <c r="F304" s="75"/>
      <c r="G304" s="75"/>
      <c r="H304" s="75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4.25" x14ac:dyDescent="0.2">
      <c r="A305" s="74"/>
      <c r="B305" s="69"/>
      <c r="C305" s="69"/>
      <c r="D305" s="69"/>
      <c r="E305" s="75"/>
      <c r="F305" s="75"/>
      <c r="G305" s="75"/>
      <c r="H305" s="75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4.25" x14ac:dyDescent="0.2">
      <c r="A306" s="74"/>
      <c r="B306" s="69"/>
      <c r="C306" s="69"/>
      <c r="D306" s="69"/>
      <c r="E306" s="75"/>
      <c r="F306" s="75"/>
      <c r="G306" s="75"/>
      <c r="H306" s="75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4.25" x14ac:dyDescent="0.2">
      <c r="A307" s="74"/>
      <c r="B307" s="69"/>
      <c r="C307" s="69"/>
      <c r="D307" s="69"/>
      <c r="E307" s="75"/>
      <c r="F307" s="75"/>
      <c r="G307" s="75"/>
      <c r="H307" s="75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4.25" x14ac:dyDescent="0.2">
      <c r="A308" s="74"/>
      <c r="B308" s="69"/>
      <c r="C308" s="69"/>
      <c r="D308" s="69"/>
      <c r="E308" s="75"/>
      <c r="F308" s="75"/>
      <c r="G308" s="75"/>
      <c r="H308" s="75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4.25" x14ac:dyDescent="0.2">
      <c r="A309" s="74"/>
      <c r="B309" s="69"/>
      <c r="C309" s="69"/>
      <c r="D309" s="69"/>
      <c r="E309" s="75"/>
      <c r="F309" s="75"/>
      <c r="G309" s="75"/>
      <c r="H309" s="75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4.25" x14ac:dyDescent="0.2">
      <c r="A310" s="74"/>
      <c r="B310" s="69"/>
      <c r="C310" s="69"/>
      <c r="D310" s="69"/>
      <c r="E310" s="75"/>
      <c r="F310" s="75"/>
      <c r="G310" s="75"/>
      <c r="H310" s="75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4.25" x14ac:dyDescent="0.2">
      <c r="A311" s="74"/>
      <c r="B311" s="69"/>
      <c r="C311" s="69"/>
      <c r="D311" s="69"/>
      <c r="E311" s="75"/>
      <c r="F311" s="75"/>
      <c r="G311" s="75"/>
      <c r="H311" s="75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4.25" x14ac:dyDescent="0.2">
      <c r="A312" s="74"/>
      <c r="B312" s="69"/>
      <c r="C312" s="69"/>
      <c r="D312" s="69"/>
      <c r="E312" s="75"/>
      <c r="F312" s="75"/>
      <c r="G312" s="75"/>
      <c r="H312" s="75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4.25" x14ac:dyDescent="0.2">
      <c r="A313" s="74"/>
      <c r="B313" s="69"/>
      <c r="C313" s="69"/>
      <c r="D313" s="69"/>
      <c r="E313" s="75"/>
      <c r="F313" s="75"/>
      <c r="G313" s="75"/>
      <c r="H313" s="75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4.25" x14ac:dyDescent="0.2">
      <c r="A314" s="74"/>
      <c r="B314" s="69"/>
      <c r="C314" s="69"/>
      <c r="D314" s="69"/>
      <c r="E314" s="75"/>
      <c r="F314" s="75"/>
      <c r="G314" s="75"/>
      <c r="H314" s="75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4.25" x14ac:dyDescent="0.2">
      <c r="A315" s="74"/>
      <c r="B315" s="69"/>
      <c r="C315" s="69"/>
      <c r="D315" s="69"/>
      <c r="E315" s="75"/>
      <c r="F315" s="75"/>
      <c r="G315" s="75"/>
      <c r="H315" s="75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4.25" x14ac:dyDescent="0.2">
      <c r="A316" s="74"/>
      <c r="B316" s="69"/>
      <c r="C316" s="69"/>
      <c r="D316" s="69"/>
      <c r="E316" s="75"/>
      <c r="F316" s="75"/>
      <c r="G316" s="75"/>
      <c r="H316" s="75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4.25" x14ac:dyDescent="0.2">
      <c r="A317" s="74"/>
      <c r="B317" s="69"/>
      <c r="C317" s="69"/>
      <c r="D317" s="69"/>
      <c r="E317" s="75"/>
      <c r="F317" s="75"/>
      <c r="G317" s="75"/>
      <c r="H317" s="75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4.25" x14ac:dyDescent="0.2">
      <c r="A318" s="74"/>
      <c r="B318" s="69"/>
      <c r="C318" s="69"/>
      <c r="D318" s="69"/>
      <c r="E318" s="75"/>
      <c r="F318" s="75"/>
      <c r="G318" s="75"/>
      <c r="H318" s="75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4.25" x14ac:dyDescent="0.2">
      <c r="A319" s="74"/>
      <c r="B319" s="69"/>
      <c r="C319" s="69"/>
      <c r="D319" s="69"/>
      <c r="E319" s="75"/>
      <c r="F319" s="75"/>
      <c r="G319" s="75"/>
      <c r="H319" s="75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4.25" x14ac:dyDescent="0.2">
      <c r="A320" s="74"/>
      <c r="B320" s="69"/>
      <c r="C320" s="69"/>
      <c r="D320" s="69"/>
      <c r="E320" s="75"/>
      <c r="F320" s="75"/>
      <c r="G320" s="75"/>
      <c r="H320" s="75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4.25" x14ac:dyDescent="0.2">
      <c r="A321" s="74"/>
      <c r="B321" s="69"/>
      <c r="C321" s="69"/>
      <c r="D321" s="69"/>
      <c r="E321" s="75"/>
      <c r="F321" s="75"/>
      <c r="G321" s="75"/>
      <c r="H321" s="75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4.25" x14ac:dyDescent="0.2">
      <c r="A322" s="74"/>
      <c r="B322" s="69"/>
      <c r="C322" s="69"/>
      <c r="D322" s="69"/>
      <c r="E322" s="75"/>
      <c r="F322" s="75"/>
      <c r="G322" s="75"/>
      <c r="H322" s="75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4.25" x14ac:dyDescent="0.2">
      <c r="A323" s="74"/>
      <c r="B323" s="69"/>
      <c r="C323" s="69"/>
      <c r="D323" s="69"/>
      <c r="E323" s="75"/>
      <c r="F323" s="75"/>
      <c r="G323" s="75"/>
      <c r="H323" s="75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4.25" x14ac:dyDescent="0.2">
      <c r="A324" s="74"/>
      <c r="B324" s="69"/>
      <c r="C324" s="69"/>
      <c r="D324" s="69"/>
      <c r="E324" s="75"/>
      <c r="F324" s="75"/>
      <c r="G324" s="75"/>
      <c r="H324" s="75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4.25" x14ac:dyDescent="0.2">
      <c r="A325" s="74"/>
      <c r="B325" s="69"/>
      <c r="C325" s="69"/>
      <c r="D325" s="69"/>
      <c r="E325" s="75"/>
      <c r="F325" s="75"/>
      <c r="G325" s="75"/>
      <c r="H325" s="75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4.25" x14ac:dyDescent="0.2">
      <c r="A326" s="74"/>
      <c r="B326" s="69"/>
      <c r="C326" s="69"/>
      <c r="D326" s="69"/>
      <c r="E326" s="75"/>
      <c r="F326" s="75"/>
      <c r="G326" s="75"/>
      <c r="H326" s="75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4.25" x14ac:dyDescent="0.2">
      <c r="A327" s="74"/>
      <c r="B327" s="69"/>
      <c r="C327" s="69"/>
      <c r="D327" s="69"/>
      <c r="E327" s="75"/>
      <c r="F327" s="75"/>
      <c r="G327" s="75"/>
      <c r="H327" s="75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4.25" x14ac:dyDescent="0.2">
      <c r="A328" s="74"/>
      <c r="B328" s="69"/>
      <c r="C328" s="69"/>
      <c r="D328" s="69"/>
      <c r="E328" s="75"/>
      <c r="F328" s="75"/>
      <c r="G328" s="75"/>
      <c r="H328" s="75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4.25" x14ac:dyDescent="0.2">
      <c r="A329" s="74"/>
      <c r="B329" s="69"/>
      <c r="C329" s="69"/>
      <c r="D329" s="69"/>
      <c r="E329" s="75"/>
      <c r="F329" s="75"/>
      <c r="G329" s="75"/>
      <c r="H329" s="75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4.25" x14ac:dyDescent="0.2">
      <c r="A330" s="74"/>
      <c r="B330" s="69"/>
      <c r="C330" s="69"/>
      <c r="D330" s="69"/>
      <c r="E330" s="75"/>
      <c r="F330" s="75"/>
      <c r="G330" s="75"/>
      <c r="H330" s="75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4.25" x14ac:dyDescent="0.2">
      <c r="A331" s="74"/>
      <c r="B331" s="69"/>
      <c r="C331" s="69"/>
      <c r="D331" s="69"/>
      <c r="E331" s="75"/>
      <c r="F331" s="75"/>
      <c r="G331" s="75"/>
      <c r="H331" s="75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4.25" x14ac:dyDescent="0.2">
      <c r="A332" s="74"/>
      <c r="B332" s="69"/>
      <c r="C332" s="69"/>
      <c r="D332" s="69"/>
      <c r="E332" s="75"/>
      <c r="F332" s="75"/>
      <c r="G332" s="75"/>
      <c r="H332" s="75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4.25" x14ac:dyDescent="0.2">
      <c r="A333" s="74"/>
      <c r="B333" s="69"/>
      <c r="C333" s="69"/>
      <c r="D333" s="69"/>
      <c r="E333" s="75"/>
      <c r="F333" s="75"/>
      <c r="G333" s="75"/>
      <c r="H333" s="75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4.25" x14ac:dyDescent="0.2">
      <c r="A334" s="74"/>
      <c r="B334" s="69"/>
      <c r="C334" s="69"/>
      <c r="D334" s="69"/>
      <c r="E334" s="75"/>
      <c r="F334" s="75"/>
      <c r="G334" s="75"/>
      <c r="H334" s="75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4.25" x14ac:dyDescent="0.2">
      <c r="A335" s="74"/>
      <c r="B335" s="69"/>
      <c r="C335" s="69"/>
      <c r="D335" s="69"/>
      <c r="E335" s="75"/>
      <c r="F335" s="75"/>
      <c r="G335" s="75"/>
      <c r="H335" s="75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4.25" x14ac:dyDescent="0.2">
      <c r="A336" s="74"/>
      <c r="B336" s="69"/>
      <c r="C336" s="69"/>
      <c r="D336" s="69"/>
      <c r="E336" s="75"/>
      <c r="F336" s="75"/>
      <c r="G336" s="75"/>
      <c r="H336" s="75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4.25" x14ac:dyDescent="0.2">
      <c r="A337" s="74"/>
      <c r="B337" s="69"/>
      <c r="C337" s="69"/>
      <c r="D337" s="69"/>
      <c r="E337" s="75"/>
      <c r="F337" s="75"/>
      <c r="G337" s="75"/>
      <c r="H337" s="75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4.25" x14ac:dyDescent="0.2">
      <c r="A338" s="74"/>
      <c r="B338" s="69"/>
      <c r="C338" s="69"/>
      <c r="D338" s="69"/>
      <c r="E338" s="75"/>
      <c r="F338" s="75"/>
      <c r="G338" s="75"/>
      <c r="H338" s="75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4.25" x14ac:dyDescent="0.2">
      <c r="A339" s="74"/>
      <c r="B339" s="69"/>
      <c r="C339" s="69"/>
      <c r="D339" s="69"/>
      <c r="E339" s="75"/>
      <c r="F339" s="75"/>
      <c r="G339" s="75"/>
      <c r="H339" s="75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4.25" x14ac:dyDescent="0.2">
      <c r="A340" s="74"/>
      <c r="B340" s="69"/>
      <c r="C340" s="69"/>
      <c r="D340" s="69"/>
      <c r="E340" s="75"/>
      <c r="F340" s="75"/>
      <c r="G340" s="75"/>
      <c r="H340" s="75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4.25" x14ac:dyDescent="0.2">
      <c r="A341" s="74"/>
      <c r="B341" s="69"/>
      <c r="C341" s="69"/>
      <c r="D341" s="69"/>
      <c r="E341" s="75"/>
      <c r="F341" s="75"/>
      <c r="G341" s="75"/>
      <c r="H341" s="75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4.25" x14ac:dyDescent="0.2">
      <c r="A342" s="74"/>
      <c r="B342" s="69"/>
      <c r="C342" s="69"/>
      <c r="D342" s="69"/>
      <c r="E342" s="75"/>
      <c r="F342" s="75"/>
      <c r="G342" s="75"/>
      <c r="H342" s="75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4.25" x14ac:dyDescent="0.2">
      <c r="A343" s="74"/>
      <c r="B343" s="69"/>
      <c r="C343" s="69"/>
      <c r="D343" s="69"/>
      <c r="E343" s="75"/>
      <c r="F343" s="75"/>
      <c r="G343" s="75"/>
      <c r="H343" s="75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4.25" x14ac:dyDescent="0.2">
      <c r="A344" s="74"/>
      <c r="B344" s="69"/>
      <c r="C344" s="69"/>
      <c r="D344" s="69"/>
      <c r="E344" s="75"/>
      <c r="F344" s="75"/>
      <c r="G344" s="75"/>
      <c r="H344" s="75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4.25" x14ac:dyDescent="0.2">
      <c r="A345" s="74"/>
      <c r="B345" s="69"/>
      <c r="C345" s="69"/>
      <c r="D345" s="69"/>
      <c r="E345" s="75"/>
      <c r="F345" s="75"/>
      <c r="G345" s="75"/>
      <c r="H345" s="75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4.25" x14ac:dyDescent="0.2">
      <c r="A346" s="74"/>
      <c r="B346" s="69"/>
      <c r="C346" s="69"/>
      <c r="D346" s="69"/>
      <c r="E346" s="75"/>
      <c r="F346" s="75"/>
      <c r="G346" s="75"/>
      <c r="H346" s="75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4.25" x14ac:dyDescent="0.2">
      <c r="A347" s="74"/>
      <c r="B347" s="69"/>
      <c r="C347" s="69"/>
      <c r="D347" s="69"/>
      <c r="E347" s="75"/>
      <c r="F347" s="75"/>
      <c r="G347" s="75"/>
      <c r="H347" s="75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4.25" x14ac:dyDescent="0.2">
      <c r="A348" s="74"/>
      <c r="B348" s="69"/>
      <c r="C348" s="69"/>
      <c r="D348" s="69"/>
      <c r="E348" s="75"/>
      <c r="F348" s="75"/>
      <c r="G348" s="75"/>
      <c r="H348" s="75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4.25" x14ac:dyDescent="0.2">
      <c r="A349" s="74"/>
      <c r="B349" s="69"/>
      <c r="C349" s="69"/>
      <c r="D349" s="69"/>
      <c r="E349" s="75"/>
      <c r="F349" s="75"/>
      <c r="G349" s="75"/>
      <c r="H349" s="75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4.25" x14ac:dyDescent="0.2">
      <c r="A350" s="74"/>
      <c r="B350" s="69"/>
      <c r="C350" s="69"/>
      <c r="D350" s="69"/>
      <c r="E350" s="75"/>
      <c r="F350" s="75"/>
      <c r="G350" s="75"/>
      <c r="H350" s="75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4.25" x14ac:dyDescent="0.2">
      <c r="A351" s="74"/>
      <c r="B351" s="69"/>
      <c r="C351" s="69"/>
      <c r="D351" s="69"/>
      <c r="E351" s="75"/>
      <c r="F351" s="75"/>
      <c r="G351" s="75"/>
      <c r="H351" s="75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4.25" x14ac:dyDescent="0.2">
      <c r="A352" s="74"/>
      <c r="B352" s="69"/>
      <c r="C352" s="69"/>
      <c r="D352" s="69"/>
      <c r="E352" s="75"/>
      <c r="F352" s="75"/>
      <c r="G352" s="75"/>
      <c r="H352" s="75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4.25" x14ac:dyDescent="0.2">
      <c r="A353" s="74"/>
      <c r="B353" s="69"/>
      <c r="C353" s="69"/>
      <c r="D353" s="69"/>
      <c r="E353" s="75"/>
      <c r="F353" s="75"/>
      <c r="G353" s="75"/>
      <c r="H353" s="75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4.25" x14ac:dyDescent="0.2">
      <c r="A354" s="74"/>
      <c r="B354" s="69"/>
      <c r="C354" s="69"/>
      <c r="D354" s="69"/>
      <c r="E354" s="75"/>
      <c r="F354" s="75"/>
      <c r="G354" s="75"/>
      <c r="H354" s="75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4.25" x14ac:dyDescent="0.2">
      <c r="A355" s="74"/>
      <c r="B355" s="69"/>
      <c r="C355" s="69"/>
      <c r="D355" s="69"/>
      <c r="E355" s="75"/>
      <c r="F355" s="75"/>
      <c r="G355" s="75"/>
      <c r="H355" s="75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4.25" x14ac:dyDescent="0.2">
      <c r="A356" s="74"/>
      <c r="B356" s="69"/>
      <c r="C356" s="69"/>
      <c r="D356" s="69"/>
      <c r="E356" s="75"/>
      <c r="F356" s="75"/>
      <c r="G356" s="75"/>
      <c r="H356" s="75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4.25" x14ac:dyDescent="0.2">
      <c r="A357" s="74"/>
      <c r="B357" s="69"/>
      <c r="C357" s="69"/>
      <c r="D357" s="69"/>
      <c r="E357" s="75"/>
      <c r="F357" s="75"/>
      <c r="G357" s="75"/>
      <c r="H357" s="75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4.25" x14ac:dyDescent="0.2">
      <c r="A358" s="74"/>
      <c r="B358" s="69"/>
      <c r="C358" s="69"/>
      <c r="D358" s="69"/>
      <c r="E358" s="75"/>
      <c r="F358" s="75"/>
      <c r="G358" s="75"/>
      <c r="H358" s="75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4.25" x14ac:dyDescent="0.2">
      <c r="A359" s="74"/>
      <c r="B359" s="69"/>
      <c r="C359" s="69"/>
      <c r="D359" s="69"/>
      <c r="E359" s="75"/>
      <c r="F359" s="75"/>
      <c r="G359" s="75"/>
      <c r="H359" s="75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4.25" x14ac:dyDescent="0.2">
      <c r="A360" s="74"/>
      <c r="B360" s="69"/>
      <c r="C360" s="69"/>
      <c r="D360" s="69"/>
      <c r="E360" s="75"/>
      <c r="F360" s="75"/>
      <c r="G360" s="75"/>
      <c r="H360" s="75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4.25" x14ac:dyDescent="0.2">
      <c r="A361" s="74"/>
      <c r="B361" s="69"/>
      <c r="C361" s="69"/>
      <c r="D361" s="69"/>
      <c r="E361" s="75"/>
      <c r="F361" s="75"/>
      <c r="G361" s="75"/>
      <c r="H361" s="75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4.25" x14ac:dyDescent="0.2">
      <c r="A362" s="74"/>
      <c r="B362" s="69"/>
      <c r="C362" s="69"/>
      <c r="D362" s="69"/>
      <c r="E362" s="75"/>
      <c r="F362" s="75"/>
      <c r="G362" s="75"/>
      <c r="H362" s="75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4.25" x14ac:dyDescent="0.2">
      <c r="A363" s="74"/>
      <c r="B363" s="69"/>
      <c r="C363" s="69"/>
      <c r="D363" s="69"/>
      <c r="E363" s="75"/>
      <c r="F363" s="75"/>
      <c r="G363" s="75"/>
      <c r="H363" s="75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4.25" x14ac:dyDescent="0.2">
      <c r="A364" s="74"/>
      <c r="B364" s="69"/>
      <c r="C364" s="69"/>
      <c r="D364" s="69"/>
      <c r="E364" s="75"/>
      <c r="F364" s="75"/>
      <c r="G364" s="75"/>
      <c r="H364" s="75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4.25" x14ac:dyDescent="0.2">
      <c r="A365" s="74"/>
      <c r="B365" s="69"/>
      <c r="C365" s="69"/>
      <c r="D365" s="69"/>
      <c r="E365" s="75"/>
      <c r="F365" s="75"/>
      <c r="G365" s="75"/>
      <c r="H365" s="75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4.25" x14ac:dyDescent="0.2">
      <c r="A366" s="74"/>
      <c r="B366" s="69"/>
      <c r="C366" s="69"/>
      <c r="D366" s="69"/>
      <c r="E366" s="75"/>
      <c r="F366" s="75"/>
      <c r="G366" s="75"/>
      <c r="H366" s="75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4.25" x14ac:dyDescent="0.2">
      <c r="A367" s="74"/>
      <c r="B367" s="69"/>
      <c r="C367" s="69"/>
      <c r="D367" s="69"/>
      <c r="E367" s="75"/>
      <c r="F367" s="75"/>
      <c r="G367" s="75"/>
      <c r="H367" s="75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4.25" x14ac:dyDescent="0.2">
      <c r="A368" s="74"/>
      <c r="B368" s="69"/>
      <c r="C368" s="69"/>
      <c r="D368" s="69"/>
      <c r="E368" s="75"/>
      <c r="F368" s="75"/>
      <c r="G368" s="75"/>
      <c r="H368" s="75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4.25" x14ac:dyDescent="0.2">
      <c r="A369" s="74"/>
      <c r="B369" s="69"/>
      <c r="C369" s="69"/>
      <c r="D369" s="69"/>
      <c r="E369" s="75"/>
      <c r="F369" s="75"/>
      <c r="G369" s="75"/>
      <c r="H369" s="75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4.25" x14ac:dyDescent="0.2">
      <c r="A370" s="74"/>
      <c r="B370" s="69"/>
      <c r="C370" s="69"/>
      <c r="D370" s="69"/>
      <c r="E370" s="75"/>
      <c r="F370" s="75"/>
      <c r="G370" s="75"/>
      <c r="H370" s="75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4.25" x14ac:dyDescent="0.2">
      <c r="A371" s="74"/>
      <c r="B371" s="69"/>
      <c r="C371" s="69"/>
      <c r="D371" s="69"/>
      <c r="E371" s="75"/>
      <c r="F371" s="75"/>
      <c r="G371" s="75"/>
      <c r="H371" s="75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4.25" x14ac:dyDescent="0.2">
      <c r="A372" s="74"/>
      <c r="B372" s="69"/>
      <c r="C372" s="69"/>
      <c r="D372" s="69"/>
      <c r="E372" s="75"/>
      <c r="F372" s="75"/>
      <c r="G372" s="75"/>
      <c r="H372" s="75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4.25" x14ac:dyDescent="0.2">
      <c r="A373" s="74"/>
      <c r="B373" s="69"/>
      <c r="C373" s="69"/>
      <c r="D373" s="69"/>
      <c r="E373" s="75"/>
      <c r="F373" s="75"/>
      <c r="G373" s="75"/>
      <c r="H373" s="75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4.25" x14ac:dyDescent="0.2">
      <c r="A374" s="74"/>
      <c r="B374" s="69"/>
      <c r="C374" s="69"/>
      <c r="D374" s="69"/>
      <c r="E374" s="75"/>
      <c r="F374" s="75"/>
      <c r="G374" s="75"/>
      <c r="H374" s="75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4.25" x14ac:dyDescent="0.2">
      <c r="A375" s="74"/>
      <c r="B375" s="69"/>
      <c r="C375" s="69"/>
      <c r="D375" s="69"/>
      <c r="E375" s="75"/>
      <c r="F375" s="75"/>
      <c r="G375" s="75"/>
      <c r="H375" s="75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4.25" x14ac:dyDescent="0.2">
      <c r="A376" s="74"/>
      <c r="B376" s="69"/>
      <c r="C376" s="69"/>
      <c r="D376" s="69"/>
      <c r="E376" s="75"/>
      <c r="F376" s="75"/>
      <c r="G376" s="75"/>
      <c r="H376" s="75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4.25" x14ac:dyDescent="0.2">
      <c r="A377" s="74"/>
      <c r="B377" s="69"/>
      <c r="C377" s="69"/>
      <c r="D377" s="69"/>
      <c r="E377" s="75"/>
      <c r="F377" s="75"/>
      <c r="G377" s="75"/>
      <c r="H377" s="75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4.25" x14ac:dyDescent="0.2">
      <c r="A378" s="74"/>
      <c r="B378" s="69"/>
      <c r="C378" s="69"/>
      <c r="D378" s="69"/>
      <c r="E378" s="75"/>
      <c r="F378" s="75"/>
      <c r="G378" s="75"/>
      <c r="H378" s="75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4.25" x14ac:dyDescent="0.2">
      <c r="A379" s="74"/>
      <c r="B379" s="69"/>
      <c r="C379" s="69"/>
      <c r="D379" s="69"/>
      <c r="E379" s="75"/>
      <c r="F379" s="75"/>
      <c r="G379" s="75"/>
      <c r="H379" s="75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4.25" x14ac:dyDescent="0.2">
      <c r="A380" s="74"/>
      <c r="B380" s="69"/>
      <c r="C380" s="69"/>
      <c r="D380" s="69"/>
      <c r="E380" s="75"/>
      <c r="F380" s="75"/>
      <c r="G380" s="75"/>
      <c r="H380" s="75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4.25" x14ac:dyDescent="0.2">
      <c r="A381" s="74"/>
      <c r="B381" s="69"/>
      <c r="C381" s="69"/>
      <c r="D381" s="69"/>
      <c r="E381" s="75"/>
      <c r="F381" s="75"/>
      <c r="G381" s="75"/>
      <c r="H381" s="75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4.25" x14ac:dyDescent="0.2">
      <c r="A382" s="74"/>
      <c r="B382" s="69"/>
      <c r="C382" s="69"/>
      <c r="D382" s="69"/>
      <c r="E382" s="75"/>
      <c r="F382" s="75"/>
      <c r="G382" s="75"/>
      <c r="H382" s="75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4.25" x14ac:dyDescent="0.2">
      <c r="A383" s="74"/>
      <c r="B383" s="69"/>
      <c r="C383" s="69"/>
      <c r="D383" s="69"/>
      <c r="E383" s="75"/>
      <c r="F383" s="75"/>
      <c r="G383" s="75"/>
      <c r="H383" s="75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4.25" x14ac:dyDescent="0.2">
      <c r="A384" s="74"/>
      <c r="B384" s="69"/>
      <c r="C384" s="69"/>
      <c r="D384" s="69"/>
      <c r="E384" s="75"/>
      <c r="F384" s="75"/>
      <c r="G384" s="75"/>
      <c r="H384" s="75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4.25" x14ac:dyDescent="0.2">
      <c r="A385" s="74"/>
      <c r="B385" s="69"/>
      <c r="C385" s="69"/>
      <c r="D385" s="69"/>
      <c r="E385" s="75"/>
      <c r="F385" s="75"/>
      <c r="G385" s="75"/>
      <c r="H385" s="75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4.25" x14ac:dyDescent="0.2">
      <c r="A386" s="74"/>
      <c r="B386" s="69"/>
      <c r="C386" s="69"/>
      <c r="D386" s="69"/>
      <c r="E386" s="75"/>
      <c r="F386" s="75"/>
      <c r="G386" s="75"/>
      <c r="H386" s="75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4.25" x14ac:dyDescent="0.2">
      <c r="A387" s="74"/>
      <c r="B387" s="69"/>
      <c r="C387" s="69"/>
      <c r="D387" s="69"/>
      <c r="E387" s="75"/>
      <c r="F387" s="75"/>
      <c r="G387" s="75"/>
      <c r="H387" s="75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4.25" x14ac:dyDescent="0.2">
      <c r="A388" s="74"/>
      <c r="B388" s="69"/>
      <c r="C388" s="69"/>
      <c r="D388" s="69"/>
      <c r="E388" s="75"/>
      <c r="F388" s="75"/>
      <c r="G388" s="75"/>
      <c r="H388" s="75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4.25" x14ac:dyDescent="0.2">
      <c r="A389" s="74"/>
      <c r="B389" s="69"/>
      <c r="C389" s="69"/>
      <c r="D389" s="69"/>
      <c r="E389" s="75"/>
      <c r="F389" s="75"/>
      <c r="G389" s="75"/>
      <c r="H389" s="75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4.25" x14ac:dyDescent="0.2">
      <c r="A390" s="74"/>
      <c r="B390" s="69"/>
      <c r="C390" s="69"/>
      <c r="D390" s="69"/>
      <c r="E390" s="75"/>
      <c r="F390" s="75"/>
      <c r="G390" s="75"/>
      <c r="H390" s="75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4.25" x14ac:dyDescent="0.2">
      <c r="A391" s="74"/>
      <c r="B391" s="69"/>
      <c r="C391" s="69"/>
      <c r="D391" s="69"/>
      <c r="E391" s="75"/>
      <c r="F391" s="75"/>
      <c r="G391" s="75"/>
      <c r="H391" s="75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4.25" x14ac:dyDescent="0.2">
      <c r="A392" s="74"/>
      <c r="B392" s="69"/>
      <c r="C392" s="69"/>
      <c r="D392" s="69"/>
      <c r="E392" s="75"/>
      <c r="F392" s="75"/>
      <c r="G392" s="75"/>
      <c r="H392" s="75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4.25" x14ac:dyDescent="0.2">
      <c r="A393" s="74"/>
      <c r="B393" s="69"/>
      <c r="C393" s="69"/>
      <c r="D393" s="69"/>
      <c r="E393" s="75"/>
      <c r="F393" s="75"/>
      <c r="G393" s="75"/>
      <c r="H393" s="75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4.25" x14ac:dyDescent="0.2">
      <c r="A394" s="74"/>
      <c r="B394" s="69"/>
      <c r="C394" s="69"/>
      <c r="D394" s="69"/>
      <c r="E394" s="75"/>
      <c r="F394" s="75"/>
      <c r="G394" s="75"/>
      <c r="H394" s="75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4.25" x14ac:dyDescent="0.2">
      <c r="A395" s="74"/>
      <c r="B395" s="69"/>
      <c r="C395" s="69"/>
      <c r="D395" s="69"/>
      <c r="E395" s="75"/>
      <c r="F395" s="75"/>
      <c r="G395" s="75"/>
      <c r="H395" s="75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4.25" x14ac:dyDescent="0.2">
      <c r="A396" s="74"/>
      <c r="B396" s="69"/>
      <c r="C396" s="69"/>
      <c r="D396" s="69"/>
      <c r="E396" s="75"/>
      <c r="F396" s="75"/>
      <c r="G396" s="75"/>
      <c r="H396" s="75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4.25" x14ac:dyDescent="0.2">
      <c r="A397" s="74"/>
      <c r="B397" s="69"/>
      <c r="C397" s="69"/>
      <c r="D397" s="69"/>
      <c r="E397" s="75"/>
      <c r="F397" s="75"/>
      <c r="G397" s="75"/>
      <c r="H397" s="75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4.25" x14ac:dyDescent="0.2">
      <c r="A398" s="74"/>
      <c r="B398" s="69"/>
      <c r="C398" s="69"/>
      <c r="D398" s="69"/>
      <c r="E398" s="75"/>
      <c r="F398" s="75"/>
      <c r="G398" s="75"/>
      <c r="H398" s="75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4.25" x14ac:dyDescent="0.2">
      <c r="A399" s="74"/>
      <c r="B399" s="69"/>
      <c r="C399" s="69"/>
      <c r="D399" s="69"/>
      <c r="E399" s="75"/>
      <c r="F399" s="75"/>
      <c r="G399" s="75"/>
      <c r="H399" s="75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4.25" x14ac:dyDescent="0.2">
      <c r="A400" s="74"/>
      <c r="B400" s="69"/>
      <c r="C400" s="69"/>
      <c r="D400" s="69"/>
      <c r="E400" s="75"/>
      <c r="F400" s="75"/>
      <c r="G400" s="75"/>
      <c r="H400" s="75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4.25" x14ac:dyDescent="0.2">
      <c r="A401" s="74"/>
      <c r="B401" s="69"/>
      <c r="C401" s="69"/>
      <c r="D401" s="69"/>
      <c r="E401" s="75"/>
      <c r="F401" s="75"/>
      <c r="G401" s="75"/>
      <c r="H401" s="75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4.25" x14ac:dyDescent="0.2">
      <c r="A402" s="74"/>
      <c r="B402" s="69"/>
      <c r="C402" s="69"/>
      <c r="D402" s="69"/>
      <c r="E402" s="75"/>
      <c r="F402" s="75"/>
      <c r="G402" s="75"/>
      <c r="H402" s="75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4.25" x14ac:dyDescent="0.2">
      <c r="A403" s="74"/>
      <c r="B403" s="69"/>
      <c r="C403" s="69"/>
      <c r="D403" s="69"/>
      <c r="E403" s="75"/>
      <c r="F403" s="75"/>
      <c r="G403" s="75"/>
      <c r="H403" s="75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4.25" x14ac:dyDescent="0.2">
      <c r="A404" s="74"/>
      <c r="B404" s="69"/>
      <c r="C404" s="69"/>
      <c r="D404" s="69"/>
      <c r="E404" s="75"/>
      <c r="F404" s="75"/>
      <c r="G404" s="75"/>
      <c r="H404" s="75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4.25" x14ac:dyDescent="0.2">
      <c r="A405" s="74"/>
      <c r="B405" s="69"/>
      <c r="C405" s="69"/>
      <c r="D405" s="69"/>
      <c r="E405" s="75"/>
      <c r="F405" s="75"/>
      <c r="G405" s="75"/>
      <c r="H405" s="75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4.25" x14ac:dyDescent="0.2">
      <c r="A406" s="74"/>
      <c r="B406" s="69"/>
      <c r="C406" s="69"/>
      <c r="D406" s="69"/>
      <c r="E406" s="75"/>
      <c r="F406" s="75"/>
      <c r="G406" s="75"/>
      <c r="H406" s="75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4.25" x14ac:dyDescent="0.2">
      <c r="A407" s="74"/>
      <c r="B407" s="69"/>
      <c r="C407" s="69"/>
      <c r="D407" s="69"/>
      <c r="E407" s="75"/>
      <c r="F407" s="75"/>
      <c r="G407" s="75"/>
      <c r="H407" s="75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4.25" x14ac:dyDescent="0.2">
      <c r="A408" s="74"/>
      <c r="B408" s="69"/>
      <c r="C408" s="69"/>
      <c r="D408" s="69"/>
      <c r="E408" s="75"/>
      <c r="F408" s="75"/>
      <c r="G408" s="75"/>
      <c r="H408" s="75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4.25" x14ac:dyDescent="0.2">
      <c r="A409" s="74"/>
      <c r="B409" s="69"/>
      <c r="C409" s="69"/>
      <c r="D409" s="69"/>
      <c r="E409" s="75"/>
      <c r="F409" s="75"/>
      <c r="G409" s="75"/>
      <c r="H409" s="75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4.25" x14ac:dyDescent="0.2">
      <c r="A410" s="74"/>
      <c r="B410" s="69"/>
      <c r="C410" s="69"/>
      <c r="D410" s="69"/>
      <c r="E410" s="75"/>
      <c r="F410" s="75"/>
      <c r="G410" s="75"/>
      <c r="H410" s="75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4.25" x14ac:dyDescent="0.2">
      <c r="A411" s="74"/>
      <c r="B411" s="69"/>
      <c r="C411" s="69"/>
      <c r="D411" s="69"/>
      <c r="E411" s="75"/>
      <c r="F411" s="75"/>
      <c r="G411" s="75"/>
      <c r="H411" s="75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4.25" x14ac:dyDescent="0.2">
      <c r="A412" s="74"/>
      <c r="B412" s="69"/>
      <c r="C412" s="69"/>
      <c r="D412" s="69"/>
      <c r="E412" s="75"/>
      <c r="F412" s="75"/>
      <c r="G412" s="75"/>
      <c r="H412" s="75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4.25" x14ac:dyDescent="0.2">
      <c r="A413" s="74"/>
      <c r="B413" s="69"/>
      <c r="C413" s="69"/>
      <c r="D413" s="69"/>
      <c r="E413" s="75"/>
      <c r="F413" s="75"/>
      <c r="G413" s="75"/>
      <c r="H413" s="75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4.25" x14ac:dyDescent="0.2">
      <c r="A414" s="74"/>
      <c r="B414" s="69"/>
      <c r="C414" s="69"/>
      <c r="D414" s="69"/>
      <c r="E414" s="75"/>
      <c r="F414" s="75"/>
      <c r="G414" s="75"/>
      <c r="H414" s="75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4.25" x14ac:dyDescent="0.2">
      <c r="A415" s="74"/>
      <c r="B415" s="69"/>
      <c r="C415" s="69"/>
      <c r="D415" s="69"/>
      <c r="E415" s="75"/>
      <c r="F415" s="75"/>
      <c r="G415" s="75"/>
      <c r="H415" s="75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4.25" x14ac:dyDescent="0.2">
      <c r="A416" s="74"/>
      <c r="B416" s="69"/>
      <c r="C416" s="69"/>
      <c r="D416" s="69"/>
      <c r="E416" s="75"/>
      <c r="F416" s="75"/>
      <c r="G416" s="75"/>
      <c r="H416" s="75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4.25" x14ac:dyDescent="0.2">
      <c r="A417" s="74"/>
      <c r="B417" s="69"/>
      <c r="C417" s="69"/>
      <c r="D417" s="69"/>
      <c r="E417" s="75"/>
      <c r="F417" s="75"/>
      <c r="G417" s="75"/>
      <c r="H417" s="75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4.25" x14ac:dyDescent="0.2">
      <c r="A418" s="74"/>
      <c r="B418" s="69"/>
      <c r="C418" s="69"/>
      <c r="D418" s="69"/>
      <c r="E418" s="75"/>
      <c r="F418" s="75"/>
      <c r="G418" s="75"/>
      <c r="H418" s="75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4.25" x14ac:dyDescent="0.2">
      <c r="A419" s="74"/>
      <c r="B419" s="69"/>
      <c r="C419" s="69"/>
      <c r="D419" s="69"/>
      <c r="E419" s="75"/>
      <c r="F419" s="75"/>
      <c r="G419" s="75"/>
      <c r="H419" s="75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4.25" x14ac:dyDescent="0.2">
      <c r="A420" s="74"/>
      <c r="B420" s="69"/>
      <c r="C420" s="69"/>
      <c r="D420" s="69"/>
      <c r="E420" s="75"/>
      <c r="F420" s="75"/>
      <c r="G420" s="75"/>
      <c r="H420" s="75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4.25" x14ac:dyDescent="0.2">
      <c r="A421" s="74"/>
      <c r="B421" s="69"/>
      <c r="C421" s="69"/>
      <c r="D421" s="69"/>
      <c r="E421" s="75"/>
      <c r="F421" s="75"/>
      <c r="G421" s="75"/>
      <c r="H421" s="75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4.25" x14ac:dyDescent="0.2">
      <c r="A422" s="74"/>
      <c r="B422" s="69"/>
      <c r="C422" s="69"/>
      <c r="D422" s="69"/>
      <c r="E422" s="75"/>
      <c r="F422" s="75"/>
      <c r="G422" s="75"/>
      <c r="H422" s="75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4.25" x14ac:dyDescent="0.2">
      <c r="A423" s="74"/>
      <c r="B423" s="69"/>
      <c r="C423" s="69"/>
      <c r="D423" s="69"/>
      <c r="E423" s="75"/>
      <c r="F423" s="75"/>
      <c r="G423" s="75"/>
      <c r="H423" s="75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4.25" x14ac:dyDescent="0.2">
      <c r="A424" s="74"/>
      <c r="B424" s="69"/>
      <c r="C424" s="69"/>
      <c r="D424" s="69"/>
      <c r="E424" s="75"/>
      <c r="F424" s="75"/>
      <c r="G424" s="75"/>
      <c r="H424" s="75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4.25" x14ac:dyDescent="0.2">
      <c r="A425" s="74"/>
      <c r="B425" s="69"/>
      <c r="C425" s="69"/>
      <c r="D425" s="69"/>
      <c r="E425" s="75"/>
      <c r="F425" s="75"/>
      <c r="G425" s="75"/>
      <c r="H425" s="75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4.25" x14ac:dyDescent="0.2">
      <c r="A426" s="74"/>
      <c r="B426" s="69"/>
      <c r="C426" s="69"/>
      <c r="D426" s="69"/>
      <c r="E426" s="75"/>
      <c r="F426" s="75"/>
      <c r="G426" s="75"/>
      <c r="H426" s="75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4.25" x14ac:dyDescent="0.2">
      <c r="A427" s="74"/>
      <c r="B427" s="69"/>
      <c r="C427" s="69"/>
      <c r="D427" s="69"/>
      <c r="E427" s="75"/>
      <c r="F427" s="75"/>
      <c r="G427" s="75"/>
      <c r="H427" s="75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4.25" x14ac:dyDescent="0.2">
      <c r="A428" s="74"/>
      <c r="B428" s="69"/>
      <c r="C428" s="69"/>
      <c r="D428" s="69"/>
      <c r="E428" s="75"/>
      <c r="F428" s="75"/>
      <c r="G428" s="75"/>
      <c r="H428" s="75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4.25" x14ac:dyDescent="0.2">
      <c r="A429" s="74"/>
      <c r="B429" s="69"/>
      <c r="C429" s="69"/>
      <c r="D429" s="69"/>
      <c r="E429" s="75"/>
      <c r="F429" s="75"/>
      <c r="G429" s="75"/>
      <c r="H429" s="75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4.25" x14ac:dyDescent="0.2">
      <c r="A430" s="74"/>
      <c r="B430" s="69"/>
      <c r="C430" s="69"/>
      <c r="D430" s="69"/>
      <c r="E430" s="75"/>
      <c r="F430" s="75"/>
      <c r="G430" s="75"/>
      <c r="H430" s="75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4.25" x14ac:dyDescent="0.2">
      <c r="A431" s="74"/>
      <c r="B431" s="69"/>
      <c r="C431" s="69"/>
      <c r="D431" s="69"/>
      <c r="E431" s="75"/>
      <c r="F431" s="75"/>
      <c r="G431" s="75"/>
      <c r="H431" s="75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4.25" x14ac:dyDescent="0.2">
      <c r="A432" s="74"/>
      <c r="B432" s="69"/>
      <c r="C432" s="69"/>
      <c r="D432" s="69"/>
      <c r="E432" s="75"/>
      <c r="F432" s="75"/>
      <c r="G432" s="75"/>
      <c r="H432" s="75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4.25" x14ac:dyDescent="0.2">
      <c r="A433" s="74"/>
      <c r="B433" s="69"/>
      <c r="C433" s="69"/>
      <c r="D433" s="69"/>
      <c r="E433" s="75"/>
      <c r="F433" s="75"/>
      <c r="G433" s="75"/>
      <c r="H433" s="75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4.25" x14ac:dyDescent="0.2">
      <c r="A434" s="74"/>
      <c r="B434" s="69"/>
      <c r="C434" s="69"/>
      <c r="D434" s="69"/>
      <c r="E434" s="75"/>
      <c r="F434" s="75"/>
      <c r="G434" s="75"/>
      <c r="H434" s="75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4.25" x14ac:dyDescent="0.2">
      <c r="A435" s="74"/>
      <c r="B435" s="69"/>
      <c r="C435" s="69"/>
      <c r="D435" s="69"/>
      <c r="E435" s="75"/>
      <c r="F435" s="75"/>
      <c r="G435" s="75"/>
      <c r="H435" s="75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4.25" x14ac:dyDescent="0.2">
      <c r="A436" s="74"/>
      <c r="B436" s="69"/>
      <c r="C436" s="69"/>
      <c r="D436" s="69"/>
      <c r="E436" s="75"/>
      <c r="F436" s="75"/>
      <c r="G436" s="75"/>
      <c r="H436" s="75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4.25" x14ac:dyDescent="0.2">
      <c r="A437" s="74"/>
      <c r="B437" s="69"/>
      <c r="C437" s="69"/>
      <c r="D437" s="69"/>
      <c r="E437" s="75"/>
      <c r="F437" s="75"/>
      <c r="G437" s="75"/>
      <c r="H437" s="75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4.25" x14ac:dyDescent="0.2">
      <c r="A438" s="74"/>
      <c r="B438" s="69"/>
      <c r="C438" s="69"/>
      <c r="D438" s="69"/>
      <c r="E438" s="75"/>
      <c r="F438" s="75"/>
      <c r="G438" s="75"/>
      <c r="H438" s="75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4.25" x14ac:dyDescent="0.2">
      <c r="A439" s="74"/>
      <c r="B439" s="69"/>
      <c r="C439" s="69"/>
      <c r="D439" s="69"/>
      <c r="E439" s="75"/>
      <c r="F439" s="75"/>
      <c r="G439" s="75"/>
      <c r="H439" s="75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4.25" x14ac:dyDescent="0.2">
      <c r="A440" s="74"/>
      <c r="B440" s="69"/>
      <c r="C440" s="69"/>
      <c r="D440" s="69"/>
      <c r="E440" s="75"/>
      <c r="F440" s="75"/>
      <c r="G440" s="75"/>
      <c r="H440" s="75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4.25" x14ac:dyDescent="0.2">
      <c r="A441" s="74"/>
      <c r="B441" s="69"/>
      <c r="C441" s="69"/>
      <c r="D441" s="69"/>
      <c r="E441" s="75"/>
      <c r="F441" s="75"/>
      <c r="G441" s="75"/>
      <c r="H441" s="75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4.25" x14ac:dyDescent="0.2">
      <c r="A442" s="74"/>
      <c r="B442" s="69"/>
      <c r="C442" s="69"/>
      <c r="D442" s="69"/>
      <c r="E442" s="75"/>
      <c r="F442" s="75"/>
      <c r="G442" s="75"/>
      <c r="H442" s="75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4.25" x14ac:dyDescent="0.2">
      <c r="A443" s="74"/>
      <c r="B443" s="69"/>
      <c r="C443" s="69"/>
      <c r="D443" s="69"/>
      <c r="E443" s="75"/>
      <c r="F443" s="75"/>
      <c r="G443" s="75"/>
      <c r="H443" s="75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4.25" x14ac:dyDescent="0.2">
      <c r="A444" s="74"/>
      <c r="B444" s="69"/>
      <c r="C444" s="69"/>
      <c r="D444" s="69"/>
      <c r="E444" s="75"/>
      <c r="F444" s="75"/>
      <c r="G444" s="75"/>
      <c r="H444" s="75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4.25" x14ac:dyDescent="0.2">
      <c r="A445" s="74"/>
      <c r="B445" s="69"/>
      <c r="C445" s="69"/>
      <c r="D445" s="69"/>
      <c r="E445" s="75"/>
      <c r="F445" s="75"/>
      <c r="G445" s="75"/>
      <c r="H445" s="75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4.25" x14ac:dyDescent="0.2">
      <c r="A446" s="74"/>
      <c r="B446" s="69"/>
      <c r="C446" s="69"/>
      <c r="D446" s="69"/>
      <c r="E446" s="75"/>
      <c r="F446" s="75"/>
      <c r="G446" s="75"/>
      <c r="H446" s="75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4.25" x14ac:dyDescent="0.2">
      <c r="A447" s="74"/>
      <c r="B447" s="69"/>
      <c r="C447" s="69"/>
      <c r="D447" s="69"/>
      <c r="E447" s="75"/>
      <c r="F447" s="75"/>
      <c r="G447" s="75"/>
      <c r="H447" s="75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4.25" x14ac:dyDescent="0.2">
      <c r="A448" s="74"/>
      <c r="B448" s="69"/>
      <c r="C448" s="69"/>
      <c r="D448" s="69"/>
      <c r="E448" s="75"/>
      <c r="F448" s="75"/>
      <c r="G448" s="75"/>
      <c r="H448" s="75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4.25" x14ac:dyDescent="0.2">
      <c r="A449" s="74"/>
      <c r="B449" s="69"/>
      <c r="C449" s="69"/>
      <c r="D449" s="69"/>
      <c r="E449" s="75"/>
      <c r="F449" s="75"/>
      <c r="G449" s="75"/>
      <c r="H449" s="75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4.25" x14ac:dyDescent="0.2">
      <c r="A450" s="74"/>
      <c r="B450" s="69"/>
      <c r="C450" s="69"/>
      <c r="D450" s="69"/>
      <c r="E450" s="75"/>
      <c r="F450" s="75"/>
      <c r="G450" s="75"/>
      <c r="H450" s="75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4.25" x14ac:dyDescent="0.2">
      <c r="A451" s="74"/>
      <c r="B451" s="69"/>
      <c r="C451" s="69"/>
      <c r="D451" s="69"/>
      <c r="E451" s="75"/>
      <c r="F451" s="75"/>
      <c r="G451" s="75"/>
      <c r="H451" s="75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4.25" x14ac:dyDescent="0.2">
      <c r="A452" s="74"/>
      <c r="B452" s="69"/>
      <c r="C452" s="69"/>
      <c r="D452" s="69"/>
      <c r="E452" s="75"/>
      <c r="F452" s="75"/>
      <c r="G452" s="75"/>
      <c r="H452" s="75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4.25" x14ac:dyDescent="0.2">
      <c r="A453" s="74"/>
      <c r="B453" s="69"/>
      <c r="C453" s="69"/>
      <c r="D453" s="69"/>
      <c r="E453" s="75"/>
      <c r="F453" s="75"/>
      <c r="G453" s="75"/>
      <c r="H453" s="75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4.25" x14ac:dyDescent="0.2">
      <c r="A454" s="74"/>
      <c r="B454" s="69"/>
      <c r="C454" s="69"/>
      <c r="D454" s="69"/>
      <c r="E454" s="75"/>
      <c r="F454" s="75"/>
      <c r="G454" s="75"/>
      <c r="H454" s="75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4.25" x14ac:dyDescent="0.2">
      <c r="A455" s="74"/>
      <c r="B455" s="69"/>
      <c r="C455" s="69"/>
      <c r="D455" s="69"/>
      <c r="E455" s="75"/>
      <c r="F455" s="75"/>
      <c r="G455" s="75"/>
      <c r="H455" s="75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4.25" x14ac:dyDescent="0.2">
      <c r="A456" s="74"/>
      <c r="B456" s="69"/>
      <c r="C456" s="69"/>
      <c r="D456" s="69"/>
      <c r="E456" s="75"/>
      <c r="F456" s="75"/>
      <c r="G456" s="75"/>
      <c r="H456" s="75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4.25" x14ac:dyDescent="0.2">
      <c r="A457" s="74"/>
      <c r="B457" s="69"/>
      <c r="C457" s="69"/>
      <c r="D457" s="69"/>
      <c r="E457" s="75"/>
      <c r="F457" s="75"/>
      <c r="G457" s="75"/>
      <c r="H457" s="75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4.25" x14ac:dyDescent="0.2">
      <c r="A458" s="74"/>
      <c r="B458" s="69"/>
      <c r="C458" s="69"/>
      <c r="D458" s="69"/>
      <c r="E458" s="75"/>
      <c r="F458" s="75"/>
      <c r="G458" s="75"/>
      <c r="H458" s="75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4.25" x14ac:dyDescent="0.2">
      <c r="A459" s="74"/>
      <c r="B459" s="69"/>
      <c r="C459" s="69"/>
      <c r="D459" s="69"/>
      <c r="E459" s="75"/>
      <c r="F459" s="75"/>
      <c r="G459" s="75"/>
      <c r="H459" s="75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4.25" x14ac:dyDescent="0.2">
      <c r="A460" s="74"/>
      <c r="B460" s="69"/>
      <c r="C460" s="69"/>
      <c r="D460" s="69"/>
      <c r="E460" s="75"/>
      <c r="F460" s="75"/>
      <c r="G460" s="75"/>
      <c r="H460" s="75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4.25" x14ac:dyDescent="0.2">
      <c r="A461" s="74"/>
      <c r="B461" s="69"/>
      <c r="C461" s="69"/>
      <c r="D461" s="69"/>
      <c r="E461" s="75"/>
      <c r="F461" s="75"/>
      <c r="G461" s="75"/>
      <c r="H461" s="75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4.25" x14ac:dyDescent="0.2">
      <c r="A462" s="74"/>
      <c r="B462" s="69"/>
      <c r="C462" s="69"/>
      <c r="D462" s="69"/>
      <c r="E462" s="75"/>
      <c r="F462" s="75"/>
      <c r="G462" s="75"/>
      <c r="H462" s="75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4.25" x14ac:dyDescent="0.2">
      <c r="A463" s="74"/>
      <c r="B463" s="69"/>
      <c r="C463" s="69"/>
      <c r="D463" s="69"/>
      <c r="E463" s="75"/>
      <c r="F463" s="75"/>
      <c r="G463" s="75"/>
      <c r="H463" s="75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4.25" x14ac:dyDescent="0.2">
      <c r="A464" s="74"/>
      <c r="B464" s="69"/>
      <c r="C464" s="69"/>
      <c r="D464" s="69"/>
      <c r="E464" s="75"/>
      <c r="F464" s="75"/>
      <c r="G464" s="75"/>
      <c r="H464" s="75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4.25" x14ac:dyDescent="0.2">
      <c r="A465" s="74"/>
      <c r="B465" s="69"/>
      <c r="C465" s="69"/>
      <c r="D465" s="69"/>
      <c r="E465" s="75"/>
      <c r="F465" s="75"/>
      <c r="G465" s="75"/>
      <c r="H465" s="75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4.25" x14ac:dyDescent="0.2">
      <c r="A466" s="74"/>
      <c r="B466" s="69"/>
      <c r="C466" s="69"/>
      <c r="D466" s="69"/>
      <c r="E466" s="75"/>
      <c r="F466" s="75"/>
      <c r="G466" s="75"/>
      <c r="H466" s="75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4.25" x14ac:dyDescent="0.2">
      <c r="A467" s="74"/>
      <c r="B467" s="69"/>
      <c r="C467" s="69"/>
      <c r="D467" s="69"/>
      <c r="E467" s="75"/>
      <c r="F467" s="75"/>
      <c r="G467" s="75"/>
      <c r="H467" s="75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4.25" x14ac:dyDescent="0.2">
      <c r="A468" s="74"/>
      <c r="B468" s="69"/>
      <c r="C468" s="69"/>
      <c r="D468" s="69"/>
      <c r="E468" s="75"/>
      <c r="F468" s="75"/>
      <c r="G468" s="75"/>
      <c r="H468" s="75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4.25" x14ac:dyDescent="0.2">
      <c r="A469" s="74"/>
      <c r="B469" s="69"/>
      <c r="C469" s="69"/>
      <c r="D469" s="69"/>
      <c r="E469" s="75"/>
      <c r="F469" s="75"/>
      <c r="G469" s="75"/>
      <c r="H469" s="75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4.25" x14ac:dyDescent="0.2">
      <c r="A470" s="74"/>
      <c r="B470" s="69"/>
      <c r="C470" s="69"/>
      <c r="D470" s="69"/>
      <c r="E470" s="75"/>
      <c r="F470" s="75"/>
      <c r="G470" s="75"/>
      <c r="H470" s="75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4.25" x14ac:dyDescent="0.2">
      <c r="A471" s="74"/>
      <c r="B471" s="69"/>
      <c r="C471" s="69"/>
      <c r="D471" s="69"/>
      <c r="E471" s="75"/>
      <c r="F471" s="75"/>
      <c r="G471" s="75"/>
      <c r="H471" s="75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4.25" x14ac:dyDescent="0.2">
      <c r="A472" s="74"/>
      <c r="B472" s="69"/>
      <c r="C472" s="69"/>
      <c r="D472" s="69"/>
      <c r="E472" s="75"/>
      <c r="F472" s="75"/>
      <c r="G472" s="75"/>
      <c r="H472" s="75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4.25" x14ac:dyDescent="0.2">
      <c r="A473" s="74"/>
      <c r="B473" s="69"/>
      <c r="C473" s="69"/>
      <c r="D473" s="69"/>
      <c r="E473" s="75"/>
      <c r="F473" s="75"/>
      <c r="G473" s="75"/>
      <c r="H473" s="75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4.25" x14ac:dyDescent="0.2">
      <c r="A474" s="74"/>
      <c r="B474" s="69"/>
      <c r="C474" s="69"/>
      <c r="D474" s="69"/>
      <c r="E474" s="75"/>
      <c r="F474" s="75"/>
      <c r="G474" s="75"/>
      <c r="H474" s="75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4.25" x14ac:dyDescent="0.2">
      <c r="A475" s="74"/>
      <c r="B475" s="69"/>
      <c r="C475" s="69"/>
      <c r="D475" s="69"/>
      <c r="E475" s="75"/>
      <c r="F475" s="75"/>
      <c r="G475" s="75"/>
      <c r="H475" s="75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4.25" x14ac:dyDescent="0.2">
      <c r="A476" s="74"/>
      <c r="B476" s="69"/>
      <c r="C476" s="69"/>
      <c r="D476" s="69"/>
      <c r="E476" s="75"/>
      <c r="F476" s="75"/>
      <c r="G476" s="75"/>
      <c r="H476" s="75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4.25" x14ac:dyDescent="0.2">
      <c r="A477" s="74"/>
      <c r="B477" s="69"/>
      <c r="C477" s="69"/>
      <c r="D477" s="69"/>
      <c r="E477" s="75"/>
      <c r="F477" s="75"/>
      <c r="G477" s="75"/>
      <c r="H477" s="75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4.25" x14ac:dyDescent="0.2">
      <c r="A478" s="74"/>
      <c r="B478" s="69"/>
      <c r="C478" s="69"/>
      <c r="D478" s="69"/>
      <c r="E478" s="75"/>
      <c r="F478" s="75"/>
      <c r="G478" s="75"/>
      <c r="H478" s="75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4.25" x14ac:dyDescent="0.2">
      <c r="A479" s="74"/>
      <c r="B479" s="69"/>
      <c r="C479" s="69"/>
      <c r="D479" s="69"/>
      <c r="E479" s="75"/>
      <c r="F479" s="75"/>
      <c r="G479" s="75"/>
      <c r="H479" s="75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4.25" x14ac:dyDescent="0.2">
      <c r="A480" s="74"/>
      <c r="B480" s="69"/>
      <c r="C480" s="69"/>
      <c r="D480" s="69"/>
      <c r="E480" s="75"/>
      <c r="F480" s="75"/>
      <c r="G480" s="75"/>
      <c r="H480" s="75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4.25" x14ac:dyDescent="0.2">
      <c r="A481" s="74"/>
      <c r="B481" s="69"/>
      <c r="C481" s="69"/>
      <c r="D481" s="69"/>
      <c r="E481" s="75"/>
      <c r="F481" s="75"/>
      <c r="G481" s="75"/>
      <c r="H481" s="75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4.25" x14ac:dyDescent="0.2">
      <c r="A482" s="74"/>
      <c r="B482" s="69"/>
      <c r="C482" s="69"/>
      <c r="D482" s="69"/>
      <c r="E482" s="75"/>
      <c r="F482" s="75"/>
      <c r="G482" s="75"/>
      <c r="H482" s="75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4.25" x14ac:dyDescent="0.2">
      <c r="A483" s="74"/>
      <c r="B483" s="69"/>
      <c r="C483" s="69"/>
      <c r="D483" s="69"/>
      <c r="E483" s="75"/>
      <c r="F483" s="75"/>
      <c r="G483" s="75"/>
      <c r="H483" s="75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4.25" x14ac:dyDescent="0.2">
      <c r="A484" s="74"/>
      <c r="B484" s="69"/>
      <c r="C484" s="69"/>
      <c r="D484" s="69"/>
      <c r="E484" s="75"/>
      <c r="F484" s="75"/>
      <c r="G484" s="75"/>
      <c r="H484" s="75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4.25" x14ac:dyDescent="0.2">
      <c r="A485" s="74"/>
      <c r="B485" s="69"/>
      <c r="C485" s="69"/>
      <c r="D485" s="69"/>
      <c r="E485" s="75"/>
      <c r="F485" s="75"/>
      <c r="G485" s="75"/>
      <c r="H485" s="75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4.25" x14ac:dyDescent="0.2">
      <c r="A486" s="74"/>
      <c r="B486" s="69"/>
      <c r="C486" s="69"/>
      <c r="D486" s="69"/>
      <c r="E486" s="75"/>
      <c r="F486" s="75"/>
      <c r="G486" s="75"/>
      <c r="H486" s="75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4.25" x14ac:dyDescent="0.2">
      <c r="A487" s="74"/>
      <c r="B487" s="69"/>
      <c r="C487" s="69"/>
      <c r="D487" s="69"/>
      <c r="E487" s="75"/>
      <c r="F487" s="75"/>
      <c r="G487" s="75"/>
      <c r="H487" s="75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4.25" x14ac:dyDescent="0.2">
      <c r="A488" s="74"/>
      <c r="B488" s="69"/>
      <c r="C488" s="69"/>
      <c r="D488" s="69"/>
      <c r="E488" s="75"/>
      <c r="F488" s="75"/>
      <c r="G488" s="75"/>
      <c r="H488" s="75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4.25" x14ac:dyDescent="0.2">
      <c r="A489" s="74"/>
      <c r="B489" s="69"/>
      <c r="C489" s="69"/>
      <c r="D489" s="69"/>
      <c r="E489" s="75"/>
      <c r="F489" s="75"/>
      <c r="G489" s="75"/>
      <c r="H489" s="75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4.25" x14ac:dyDescent="0.2">
      <c r="A490" s="74"/>
      <c r="B490" s="69"/>
      <c r="C490" s="69"/>
      <c r="D490" s="69"/>
      <c r="E490" s="75"/>
      <c r="F490" s="75"/>
      <c r="G490" s="75"/>
      <c r="H490" s="75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4.25" x14ac:dyDescent="0.2">
      <c r="A491" s="74"/>
      <c r="B491" s="69"/>
      <c r="C491" s="69"/>
      <c r="D491" s="69"/>
      <c r="E491" s="75"/>
      <c r="F491" s="75"/>
      <c r="G491" s="75"/>
      <c r="H491" s="75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4.25" x14ac:dyDescent="0.2">
      <c r="A492" s="74"/>
      <c r="B492" s="69"/>
      <c r="C492" s="69"/>
      <c r="D492" s="69"/>
      <c r="E492" s="75"/>
      <c r="F492" s="75"/>
      <c r="G492" s="75"/>
      <c r="H492" s="75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4.25" x14ac:dyDescent="0.2">
      <c r="A493" s="74"/>
      <c r="B493" s="69"/>
      <c r="C493" s="69"/>
      <c r="D493" s="69"/>
      <c r="E493" s="75"/>
      <c r="F493" s="75"/>
      <c r="G493" s="75"/>
      <c r="H493" s="75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4.25" x14ac:dyDescent="0.2">
      <c r="A494" s="74"/>
      <c r="B494" s="69"/>
      <c r="C494" s="69"/>
      <c r="D494" s="69"/>
      <c r="E494" s="75"/>
      <c r="F494" s="75"/>
      <c r="G494" s="75"/>
      <c r="H494" s="75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4.25" x14ac:dyDescent="0.2">
      <c r="A495" s="74"/>
      <c r="B495" s="69"/>
      <c r="C495" s="69"/>
      <c r="D495" s="69"/>
      <c r="E495" s="75"/>
      <c r="F495" s="75"/>
      <c r="G495" s="75"/>
      <c r="H495" s="75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4.25" x14ac:dyDescent="0.2">
      <c r="A496" s="74"/>
      <c r="B496" s="69"/>
      <c r="C496" s="69"/>
      <c r="D496" s="69"/>
      <c r="E496" s="75"/>
      <c r="F496" s="75"/>
      <c r="G496" s="75"/>
      <c r="H496" s="75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4.25" x14ac:dyDescent="0.2">
      <c r="A497" s="74"/>
      <c r="B497" s="69"/>
      <c r="C497" s="69"/>
      <c r="D497" s="69"/>
      <c r="E497" s="75"/>
      <c r="F497" s="75"/>
      <c r="G497" s="75"/>
      <c r="H497" s="75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4.25" x14ac:dyDescent="0.2">
      <c r="A498" s="74"/>
      <c r="B498" s="69"/>
      <c r="C498" s="69"/>
      <c r="D498" s="69"/>
      <c r="E498" s="75"/>
      <c r="F498" s="75"/>
      <c r="G498" s="75"/>
      <c r="H498" s="75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4.25" x14ac:dyDescent="0.2">
      <c r="A499" s="74"/>
      <c r="B499" s="69"/>
      <c r="C499" s="69"/>
      <c r="D499" s="69"/>
      <c r="E499" s="75"/>
      <c r="F499" s="75"/>
      <c r="G499" s="75"/>
      <c r="H499" s="75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4.25" x14ac:dyDescent="0.2">
      <c r="A500" s="74"/>
      <c r="B500" s="69"/>
      <c r="C500" s="69"/>
      <c r="D500" s="69"/>
      <c r="E500" s="75"/>
      <c r="F500" s="75"/>
      <c r="G500" s="75"/>
      <c r="H500" s="75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4.25" x14ac:dyDescent="0.2">
      <c r="A501" s="74"/>
      <c r="B501" s="69"/>
      <c r="C501" s="69"/>
      <c r="D501" s="69"/>
      <c r="E501" s="75"/>
      <c r="F501" s="75"/>
      <c r="G501" s="75"/>
      <c r="H501" s="75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4.25" x14ac:dyDescent="0.2">
      <c r="A502" s="74"/>
      <c r="B502" s="69"/>
      <c r="C502" s="69"/>
      <c r="D502" s="69"/>
      <c r="E502" s="75"/>
      <c r="F502" s="75"/>
      <c r="G502" s="75"/>
      <c r="H502" s="75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4.25" x14ac:dyDescent="0.2">
      <c r="A503" s="74"/>
      <c r="B503" s="69"/>
      <c r="C503" s="69"/>
      <c r="D503" s="69"/>
      <c r="E503" s="75"/>
      <c r="F503" s="75"/>
      <c r="G503" s="75"/>
      <c r="H503" s="75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4.25" x14ac:dyDescent="0.2">
      <c r="A504" s="74"/>
      <c r="B504" s="69"/>
      <c r="C504" s="69"/>
      <c r="D504" s="69"/>
      <c r="E504" s="75"/>
      <c r="F504" s="75"/>
      <c r="G504" s="75"/>
      <c r="H504" s="75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4.25" x14ac:dyDescent="0.2">
      <c r="A505" s="74"/>
      <c r="B505" s="69"/>
      <c r="C505" s="69"/>
      <c r="D505" s="69"/>
      <c r="E505" s="75"/>
      <c r="F505" s="75"/>
      <c r="G505" s="75"/>
      <c r="H505" s="75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4.25" x14ac:dyDescent="0.2">
      <c r="A506" s="74"/>
      <c r="B506" s="69"/>
      <c r="C506" s="69"/>
      <c r="D506" s="69"/>
      <c r="E506" s="75"/>
      <c r="F506" s="75"/>
      <c r="G506" s="75"/>
      <c r="H506" s="75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4.25" x14ac:dyDescent="0.2">
      <c r="A507" s="74"/>
      <c r="B507" s="69"/>
      <c r="C507" s="69"/>
      <c r="D507" s="69"/>
      <c r="E507" s="75"/>
      <c r="F507" s="75"/>
      <c r="G507" s="75"/>
      <c r="H507" s="75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4.25" x14ac:dyDescent="0.2">
      <c r="A508" s="74"/>
      <c r="B508" s="69"/>
      <c r="C508" s="69"/>
      <c r="D508" s="69"/>
      <c r="E508" s="75"/>
      <c r="F508" s="75"/>
      <c r="G508" s="75"/>
      <c r="H508" s="75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4.25" x14ac:dyDescent="0.2">
      <c r="A509" s="74"/>
      <c r="B509" s="69"/>
      <c r="C509" s="69"/>
      <c r="D509" s="69"/>
      <c r="E509" s="75"/>
      <c r="F509" s="75"/>
      <c r="G509" s="75"/>
      <c r="H509" s="75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4.25" x14ac:dyDescent="0.2">
      <c r="A510" s="74"/>
      <c r="B510" s="69"/>
      <c r="C510" s="69"/>
      <c r="D510" s="69"/>
      <c r="E510" s="75"/>
      <c r="F510" s="75"/>
      <c r="G510" s="75"/>
      <c r="H510" s="75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4.25" x14ac:dyDescent="0.2">
      <c r="A511" s="74"/>
      <c r="B511" s="69"/>
      <c r="C511" s="69"/>
      <c r="D511" s="69"/>
      <c r="E511" s="75"/>
      <c r="F511" s="75"/>
      <c r="G511" s="75"/>
      <c r="H511" s="75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4.25" x14ac:dyDescent="0.2">
      <c r="A512" s="74"/>
      <c r="B512" s="69"/>
      <c r="C512" s="69"/>
      <c r="D512" s="69"/>
      <c r="E512" s="75"/>
      <c r="F512" s="75"/>
      <c r="G512" s="75"/>
      <c r="H512" s="75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4.25" x14ac:dyDescent="0.2">
      <c r="A513" s="74"/>
      <c r="B513" s="69"/>
      <c r="C513" s="69"/>
      <c r="D513" s="69"/>
      <c r="E513" s="75"/>
      <c r="F513" s="75"/>
      <c r="G513" s="75"/>
      <c r="H513" s="75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4.25" x14ac:dyDescent="0.2">
      <c r="A514" s="74"/>
      <c r="B514" s="69"/>
      <c r="C514" s="69"/>
      <c r="D514" s="69"/>
      <c r="E514" s="75"/>
      <c r="F514" s="75"/>
      <c r="G514" s="75"/>
      <c r="H514" s="75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4.25" x14ac:dyDescent="0.2">
      <c r="A515" s="74"/>
      <c r="B515" s="69"/>
      <c r="C515" s="69"/>
      <c r="D515" s="69"/>
      <c r="E515" s="75"/>
      <c r="F515" s="75"/>
      <c r="G515" s="75"/>
      <c r="H515" s="75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4.25" x14ac:dyDescent="0.2">
      <c r="A516" s="74"/>
      <c r="B516" s="69"/>
      <c r="C516" s="69"/>
      <c r="D516" s="69"/>
      <c r="E516" s="75"/>
      <c r="F516" s="75"/>
      <c r="G516" s="75"/>
      <c r="H516" s="75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4.25" x14ac:dyDescent="0.2">
      <c r="A517" s="74"/>
      <c r="B517" s="69"/>
      <c r="C517" s="69"/>
      <c r="D517" s="69"/>
      <c r="E517" s="75"/>
      <c r="F517" s="75"/>
      <c r="G517" s="75"/>
      <c r="H517" s="75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4.25" x14ac:dyDescent="0.2">
      <c r="A518" s="74"/>
      <c r="B518" s="69"/>
      <c r="C518" s="69"/>
      <c r="D518" s="69"/>
      <c r="E518" s="75"/>
      <c r="F518" s="75"/>
      <c r="G518" s="75"/>
      <c r="H518" s="75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4.25" x14ac:dyDescent="0.2">
      <c r="A519" s="74"/>
      <c r="B519" s="69"/>
      <c r="C519" s="69"/>
      <c r="D519" s="69"/>
      <c r="E519" s="75"/>
      <c r="F519" s="75"/>
      <c r="G519" s="75"/>
      <c r="H519" s="75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4.25" x14ac:dyDescent="0.2">
      <c r="A520" s="74"/>
      <c r="B520" s="69"/>
      <c r="C520" s="69"/>
      <c r="D520" s="69"/>
      <c r="E520" s="75"/>
      <c r="F520" s="75"/>
      <c r="G520" s="75"/>
      <c r="H520" s="75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4.25" x14ac:dyDescent="0.2">
      <c r="A521" s="74"/>
      <c r="B521" s="69"/>
      <c r="C521" s="69"/>
      <c r="D521" s="69"/>
      <c r="E521" s="75"/>
      <c r="F521" s="75"/>
      <c r="G521" s="75"/>
      <c r="H521" s="75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4.25" x14ac:dyDescent="0.2">
      <c r="A522" s="74"/>
      <c r="B522" s="69"/>
      <c r="C522" s="69"/>
      <c r="D522" s="69"/>
      <c r="E522" s="75"/>
      <c r="F522" s="75"/>
      <c r="G522" s="75"/>
      <c r="H522" s="75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4.25" x14ac:dyDescent="0.2">
      <c r="A523" s="74"/>
      <c r="B523" s="69"/>
      <c r="C523" s="69"/>
      <c r="D523" s="69"/>
      <c r="E523" s="75"/>
      <c r="F523" s="75"/>
      <c r="G523" s="75"/>
      <c r="H523" s="75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4.25" x14ac:dyDescent="0.2">
      <c r="A524" s="74"/>
      <c r="B524" s="69"/>
      <c r="C524" s="69"/>
      <c r="D524" s="69"/>
      <c r="E524" s="75"/>
      <c r="F524" s="75"/>
      <c r="G524" s="75"/>
      <c r="H524" s="75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4.25" x14ac:dyDescent="0.2">
      <c r="A525" s="74"/>
      <c r="B525" s="69"/>
      <c r="C525" s="69"/>
      <c r="D525" s="69"/>
      <c r="E525" s="75"/>
      <c r="F525" s="75"/>
      <c r="G525" s="75"/>
      <c r="H525" s="75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4.25" x14ac:dyDescent="0.2">
      <c r="A526" s="74"/>
      <c r="B526" s="69"/>
      <c r="C526" s="69"/>
      <c r="D526" s="69"/>
      <c r="E526" s="75"/>
      <c r="F526" s="75"/>
      <c r="G526" s="75"/>
      <c r="H526" s="75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4.25" x14ac:dyDescent="0.2">
      <c r="A527" s="74"/>
      <c r="B527" s="69"/>
      <c r="C527" s="69"/>
      <c r="D527" s="69"/>
      <c r="E527" s="75"/>
      <c r="F527" s="75"/>
      <c r="G527" s="75"/>
      <c r="H527" s="75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4.25" x14ac:dyDescent="0.2">
      <c r="A528" s="74"/>
      <c r="B528" s="69"/>
      <c r="C528" s="69"/>
      <c r="D528" s="69"/>
      <c r="E528" s="75"/>
      <c r="F528" s="75"/>
      <c r="G528" s="75"/>
      <c r="H528" s="75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4.25" x14ac:dyDescent="0.2">
      <c r="A529" s="74"/>
      <c r="B529" s="69"/>
      <c r="C529" s="69"/>
      <c r="D529" s="69"/>
      <c r="E529" s="75"/>
      <c r="F529" s="75"/>
      <c r="G529" s="75"/>
      <c r="H529" s="75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4.25" x14ac:dyDescent="0.2">
      <c r="A530" s="74"/>
      <c r="B530" s="69"/>
      <c r="C530" s="69"/>
      <c r="D530" s="69"/>
      <c r="E530" s="75"/>
      <c r="F530" s="75"/>
      <c r="G530" s="75"/>
      <c r="H530" s="75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4.25" x14ac:dyDescent="0.2">
      <c r="A531" s="74"/>
      <c r="B531" s="69"/>
      <c r="C531" s="69"/>
      <c r="D531" s="69"/>
      <c r="E531" s="75"/>
      <c r="F531" s="75"/>
      <c r="G531" s="75"/>
      <c r="H531" s="75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4.25" x14ac:dyDescent="0.2">
      <c r="A532" s="74"/>
      <c r="B532" s="69"/>
      <c r="C532" s="69"/>
      <c r="D532" s="69"/>
      <c r="E532" s="75"/>
      <c r="F532" s="75"/>
      <c r="G532" s="75"/>
      <c r="H532" s="75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4.25" x14ac:dyDescent="0.2">
      <c r="A533" s="74"/>
      <c r="B533" s="69"/>
      <c r="C533" s="69"/>
      <c r="D533" s="69"/>
      <c r="E533" s="75"/>
      <c r="F533" s="75"/>
      <c r="G533" s="75"/>
      <c r="H533" s="75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4.25" x14ac:dyDescent="0.2">
      <c r="A534" s="74"/>
      <c r="B534" s="69"/>
      <c r="C534" s="69"/>
      <c r="D534" s="69"/>
      <c r="E534" s="75"/>
      <c r="F534" s="75"/>
      <c r="G534" s="75"/>
      <c r="H534" s="75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4.25" x14ac:dyDescent="0.2">
      <c r="A535" s="74"/>
      <c r="B535" s="69"/>
      <c r="C535" s="69"/>
      <c r="D535" s="69"/>
      <c r="E535" s="75"/>
      <c r="F535" s="75"/>
      <c r="G535" s="75"/>
      <c r="H535" s="75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4.25" x14ac:dyDescent="0.2">
      <c r="A536" s="74"/>
      <c r="B536" s="69"/>
      <c r="C536" s="69"/>
      <c r="D536" s="69"/>
      <c r="E536" s="75"/>
      <c r="F536" s="75"/>
      <c r="G536" s="75"/>
      <c r="H536" s="75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4.25" x14ac:dyDescent="0.2">
      <c r="A537" s="74"/>
      <c r="B537" s="69"/>
      <c r="C537" s="69"/>
      <c r="D537" s="69"/>
      <c r="E537" s="75"/>
      <c r="F537" s="75"/>
      <c r="G537" s="75"/>
      <c r="H537" s="75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4.25" x14ac:dyDescent="0.2">
      <c r="A538" s="74"/>
      <c r="B538" s="69"/>
      <c r="C538" s="69"/>
      <c r="D538" s="69"/>
      <c r="E538" s="75"/>
      <c r="F538" s="75"/>
      <c r="G538" s="75"/>
      <c r="H538" s="75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4.25" x14ac:dyDescent="0.2">
      <c r="A539" s="74"/>
      <c r="B539" s="69"/>
      <c r="C539" s="69"/>
      <c r="D539" s="69"/>
      <c r="E539" s="75"/>
      <c r="F539" s="75"/>
      <c r="G539" s="75"/>
      <c r="H539" s="75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4.25" x14ac:dyDescent="0.2">
      <c r="A540" s="74"/>
      <c r="B540" s="69"/>
      <c r="C540" s="69"/>
      <c r="D540" s="69"/>
      <c r="E540" s="75"/>
      <c r="F540" s="75"/>
      <c r="G540" s="75"/>
      <c r="H540" s="75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4.25" x14ac:dyDescent="0.2">
      <c r="A541" s="74"/>
      <c r="B541" s="69"/>
      <c r="C541" s="69"/>
      <c r="D541" s="69"/>
      <c r="E541" s="75"/>
      <c r="F541" s="75"/>
      <c r="G541" s="75"/>
      <c r="H541" s="75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4.25" x14ac:dyDescent="0.2">
      <c r="A542" s="74"/>
      <c r="B542" s="69"/>
      <c r="C542" s="69"/>
      <c r="D542" s="69"/>
      <c r="E542" s="75"/>
      <c r="F542" s="75"/>
      <c r="G542" s="75"/>
      <c r="H542" s="75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4.25" x14ac:dyDescent="0.2">
      <c r="A543" s="74"/>
      <c r="B543" s="69"/>
      <c r="C543" s="69"/>
      <c r="D543" s="69"/>
      <c r="E543" s="75"/>
      <c r="F543" s="75"/>
      <c r="G543" s="75"/>
      <c r="H543" s="75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4.25" x14ac:dyDescent="0.2">
      <c r="A544" s="74"/>
      <c r="B544" s="69"/>
      <c r="C544" s="69"/>
      <c r="D544" s="69"/>
      <c r="E544" s="75"/>
      <c r="F544" s="75"/>
      <c r="G544" s="75"/>
      <c r="H544" s="75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4.25" x14ac:dyDescent="0.2">
      <c r="A545" s="74"/>
      <c r="B545" s="69"/>
      <c r="C545" s="69"/>
      <c r="D545" s="69"/>
      <c r="E545" s="75"/>
      <c r="F545" s="75"/>
      <c r="G545" s="75"/>
      <c r="H545" s="75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4.25" x14ac:dyDescent="0.2">
      <c r="A546" s="74"/>
      <c r="B546" s="69"/>
      <c r="C546" s="69"/>
      <c r="D546" s="69"/>
      <c r="E546" s="75"/>
      <c r="F546" s="75"/>
      <c r="G546" s="75"/>
      <c r="H546" s="75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4.25" x14ac:dyDescent="0.2">
      <c r="A547" s="74"/>
      <c r="B547" s="69"/>
      <c r="C547" s="69"/>
      <c r="D547" s="69"/>
      <c r="E547" s="75"/>
      <c r="F547" s="75"/>
      <c r="G547" s="75"/>
      <c r="H547" s="75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4.25" x14ac:dyDescent="0.2">
      <c r="A548" s="74"/>
      <c r="B548" s="69"/>
      <c r="C548" s="69"/>
      <c r="D548" s="69"/>
      <c r="E548" s="75"/>
      <c r="F548" s="75"/>
      <c r="G548" s="75"/>
      <c r="H548" s="75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4.25" x14ac:dyDescent="0.2">
      <c r="A549" s="74"/>
      <c r="B549" s="69"/>
      <c r="C549" s="69"/>
      <c r="D549" s="69"/>
      <c r="E549" s="75"/>
      <c r="F549" s="75"/>
      <c r="G549" s="75"/>
      <c r="H549" s="75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4.25" x14ac:dyDescent="0.2">
      <c r="A550" s="74"/>
      <c r="B550" s="69"/>
      <c r="C550" s="69"/>
      <c r="D550" s="69"/>
      <c r="E550" s="75"/>
      <c r="F550" s="75"/>
      <c r="G550" s="75"/>
      <c r="H550" s="75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4.25" x14ac:dyDescent="0.2">
      <c r="A551" s="74"/>
      <c r="B551" s="69"/>
      <c r="C551" s="69"/>
      <c r="D551" s="69"/>
      <c r="E551" s="75"/>
      <c r="F551" s="75"/>
      <c r="G551" s="75"/>
      <c r="H551" s="75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4.25" x14ac:dyDescent="0.2">
      <c r="A552" s="74"/>
      <c r="B552" s="69"/>
      <c r="C552" s="69"/>
      <c r="D552" s="69"/>
      <c r="E552" s="75"/>
      <c r="F552" s="75"/>
      <c r="G552" s="75"/>
      <c r="H552" s="75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4.25" x14ac:dyDescent="0.2">
      <c r="A553" s="74"/>
      <c r="B553" s="69"/>
      <c r="C553" s="69"/>
      <c r="D553" s="69"/>
      <c r="E553" s="75"/>
      <c r="F553" s="75"/>
      <c r="G553" s="75"/>
      <c r="H553" s="75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4.25" x14ac:dyDescent="0.2">
      <c r="A554" s="74"/>
      <c r="B554" s="69"/>
      <c r="C554" s="69"/>
      <c r="D554" s="69"/>
      <c r="E554" s="75"/>
      <c r="F554" s="75"/>
      <c r="G554" s="75"/>
      <c r="H554" s="75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4.25" x14ac:dyDescent="0.2">
      <c r="A555" s="74"/>
      <c r="B555" s="69"/>
      <c r="C555" s="69"/>
      <c r="D555" s="69"/>
      <c r="E555" s="75"/>
      <c r="F555" s="75"/>
      <c r="G555" s="75"/>
      <c r="H555" s="75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4.25" x14ac:dyDescent="0.2">
      <c r="A556" s="74"/>
      <c r="B556" s="69"/>
      <c r="C556" s="69"/>
      <c r="D556" s="69"/>
      <c r="E556" s="75"/>
      <c r="F556" s="75"/>
      <c r="G556" s="75"/>
      <c r="H556" s="75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4.25" x14ac:dyDescent="0.2">
      <c r="A557" s="74"/>
      <c r="B557" s="69"/>
      <c r="C557" s="69"/>
      <c r="D557" s="69"/>
      <c r="E557" s="75"/>
      <c r="F557" s="75"/>
      <c r="G557" s="75"/>
      <c r="H557" s="75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4.25" x14ac:dyDescent="0.2">
      <c r="A558" s="74"/>
      <c r="B558" s="69"/>
      <c r="C558" s="69"/>
      <c r="D558" s="69"/>
      <c r="E558" s="75"/>
      <c r="F558" s="75"/>
      <c r="G558" s="75"/>
      <c r="H558" s="75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4.25" x14ac:dyDescent="0.2">
      <c r="A559" s="74"/>
      <c r="B559" s="69"/>
      <c r="C559" s="69"/>
      <c r="D559" s="69"/>
      <c r="E559" s="75"/>
      <c r="F559" s="75"/>
      <c r="G559" s="75"/>
      <c r="H559" s="75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4.25" x14ac:dyDescent="0.2">
      <c r="A560" s="74"/>
      <c r="B560" s="69"/>
      <c r="C560" s="69"/>
      <c r="D560" s="69"/>
      <c r="E560" s="75"/>
      <c r="F560" s="75"/>
      <c r="G560" s="75"/>
      <c r="H560" s="75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4.25" x14ac:dyDescent="0.2">
      <c r="A561" s="74"/>
      <c r="B561" s="69"/>
      <c r="C561" s="69"/>
      <c r="D561" s="69"/>
      <c r="E561" s="75"/>
      <c r="F561" s="75"/>
      <c r="G561" s="75"/>
      <c r="H561" s="75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4.25" x14ac:dyDescent="0.2">
      <c r="A562" s="74"/>
      <c r="B562" s="69"/>
      <c r="C562" s="69"/>
      <c r="D562" s="69"/>
      <c r="E562" s="75"/>
      <c r="F562" s="75"/>
      <c r="G562" s="75"/>
      <c r="H562" s="75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4.25" x14ac:dyDescent="0.2">
      <c r="A563" s="74"/>
      <c r="B563" s="69"/>
      <c r="C563" s="69"/>
      <c r="D563" s="69"/>
      <c r="E563" s="75"/>
      <c r="F563" s="75"/>
      <c r="G563" s="75"/>
      <c r="H563" s="75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4.25" x14ac:dyDescent="0.2">
      <c r="A564" s="74"/>
      <c r="B564" s="69"/>
      <c r="C564" s="69"/>
      <c r="D564" s="69"/>
      <c r="E564" s="75"/>
      <c r="F564" s="75"/>
      <c r="G564" s="75"/>
      <c r="H564" s="75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4.25" x14ac:dyDescent="0.2">
      <c r="A565" s="74"/>
      <c r="B565" s="69"/>
      <c r="C565" s="69"/>
      <c r="D565" s="69"/>
      <c r="E565" s="75"/>
      <c r="F565" s="75"/>
      <c r="G565" s="75"/>
      <c r="H565" s="75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4.25" x14ac:dyDescent="0.2">
      <c r="A566" s="74"/>
      <c r="B566" s="69"/>
      <c r="C566" s="69"/>
      <c r="D566" s="69"/>
      <c r="E566" s="75"/>
      <c r="F566" s="75"/>
      <c r="G566" s="75"/>
      <c r="H566" s="75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4.25" x14ac:dyDescent="0.2">
      <c r="A567" s="74"/>
      <c r="B567" s="69"/>
      <c r="C567" s="69"/>
      <c r="D567" s="69"/>
      <c r="E567" s="75"/>
      <c r="F567" s="75"/>
      <c r="G567" s="75"/>
      <c r="H567" s="75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4.25" x14ac:dyDescent="0.2">
      <c r="A568" s="74"/>
      <c r="B568" s="69"/>
      <c r="C568" s="69"/>
      <c r="D568" s="69"/>
      <c r="E568" s="75"/>
      <c r="F568" s="75"/>
      <c r="G568" s="75"/>
      <c r="H568" s="75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4.25" x14ac:dyDescent="0.2">
      <c r="A569" s="74"/>
      <c r="B569" s="69"/>
      <c r="C569" s="69"/>
      <c r="D569" s="69"/>
      <c r="E569" s="75"/>
      <c r="F569" s="75"/>
      <c r="G569" s="75"/>
      <c r="H569" s="75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4.25" x14ac:dyDescent="0.2">
      <c r="A570" s="74"/>
      <c r="B570" s="69"/>
      <c r="C570" s="69"/>
      <c r="D570" s="69"/>
      <c r="E570" s="75"/>
      <c r="F570" s="75"/>
      <c r="G570" s="75"/>
      <c r="H570" s="75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4.25" x14ac:dyDescent="0.2">
      <c r="A571" s="74"/>
      <c r="B571" s="69"/>
      <c r="C571" s="69"/>
      <c r="D571" s="69"/>
      <c r="E571" s="75"/>
      <c r="F571" s="75"/>
      <c r="G571" s="75"/>
      <c r="H571" s="75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4.25" x14ac:dyDescent="0.2">
      <c r="A572" s="74"/>
      <c r="B572" s="69"/>
      <c r="C572" s="69"/>
      <c r="D572" s="69"/>
      <c r="E572" s="75"/>
      <c r="F572" s="75"/>
      <c r="G572" s="75"/>
      <c r="H572" s="75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4.25" x14ac:dyDescent="0.2">
      <c r="A573" s="74"/>
      <c r="B573" s="69"/>
      <c r="C573" s="69"/>
      <c r="D573" s="69"/>
      <c r="E573" s="75"/>
      <c r="F573" s="75"/>
      <c r="G573" s="75"/>
      <c r="H573" s="75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4.25" x14ac:dyDescent="0.2">
      <c r="A574" s="74"/>
      <c r="B574" s="69"/>
      <c r="C574" s="69"/>
      <c r="D574" s="69"/>
      <c r="E574" s="75"/>
      <c r="F574" s="75"/>
      <c r="G574" s="75"/>
      <c r="H574" s="75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4.25" x14ac:dyDescent="0.2">
      <c r="A575" s="74"/>
      <c r="B575" s="69"/>
      <c r="C575" s="69"/>
      <c r="D575" s="69"/>
      <c r="E575" s="75"/>
      <c r="F575" s="75"/>
      <c r="G575" s="75"/>
      <c r="H575" s="75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4.25" x14ac:dyDescent="0.2">
      <c r="A576" s="74"/>
      <c r="B576" s="69"/>
      <c r="C576" s="69"/>
      <c r="D576" s="69"/>
      <c r="E576" s="75"/>
      <c r="F576" s="75"/>
      <c r="G576" s="75"/>
      <c r="H576" s="75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4.25" x14ac:dyDescent="0.2">
      <c r="A577" s="74"/>
      <c r="B577" s="69"/>
      <c r="C577" s="69"/>
      <c r="D577" s="69"/>
      <c r="E577" s="75"/>
      <c r="F577" s="75"/>
      <c r="G577" s="75"/>
      <c r="H577" s="75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4.25" x14ac:dyDescent="0.2">
      <c r="A578" s="74"/>
      <c r="B578" s="69"/>
      <c r="C578" s="69"/>
      <c r="D578" s="69"/>
      <c r="E578" s="75"/>
      <c r="F578" s="75"/>
      <c r="G578" s="75"/>
      <c r="H578" s="75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4.25" x14ac:dyDescent="0.2">
      <c r="A579" s="74"/>
      <c r="B579" s="69"/>
      <c r="C579" s="69"/>
      <c r="D579" s="69"/>
      <c r="E579" s="75"/>
      <c r="F579" s="75"/>
      <c r="G579" s="75"/>
      <c r="H579" s="75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4.25" x14ac:dyDescent="0.2">
      <c r="A580" s="74"/>
      <c r="B580" s="69"/>
      <c r="C580" s="69"/>
      <c r="D580" s="69"/>
      <c r="E580" s="75"/>
      <c r="F580" s="75"/>
      <c r="G580" s="75"/>
      <c r="H580" s="75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4.25" x14ac:dyDescent="0.2">
      <c r="A581" s="74"/>
      <c r="B581" s="69"/>
      <c r="C581" s="69"/>
      <c r="D581" s="69"/>
      <c r="E581" s="75"/>
      <c r="F581" s="75"/>
      <c r="G581" s="75"/>
      <c r="H581" s="75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4.25" x14ac:dyDescent="0.2">
      <c r="A582" s="74"/>
      <c r="B582" s="69"/>
      <c r="C582" s="69"/>
      <c r="D582" s="69"/>
      <c r="E582" s="75"/>
      <c r="F582" s="75"/>
      <c r="G582" s="75"/>
      <c r="H582" s="75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4.25" x14ac:dyDescent="0.2">
      <c r="A583" s="74"/>
      <c r="B583" s="69"/>
      <c r="C583" s="69"/>
      <c r="D583" s="69"/>
      <c r="E583" s="75"/>
      <c r="F583" s="75"/>
      <c r="G583" s="75"/>
      <c r="H583" s="75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4.25" x14ac:dyDescent="0.2">
      <c r="A584" s="74"/>
      <c r="B584" s="69"/>
      <c r="C584" s="69"/>
      <c r="D584" s="69"/>
      <c r="E584" s="75"/>
      <c r="F584" s="75"/>
      <c r="G584" s="75"/>
      <c r="H584" s="75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4.25" x14ac:dyDescent="0.2">
      <c r="A585" s="74"/>
      <c r="B585" s="69"/>
      <c r="C585" s="69"/>
      <c r="D585" s="69"/>
      <c r="E585" s="75"/>
      <c r="F585" s="75"/>
      <c r="G585" s="75"/>
      <c r="H585" s="75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4.25" x14ac:dyDescent="0.2">
      <c r="A586" s="74"/>
      <c r="B586" s="69"/>
      <c r="C586" s="69"/>
      <c r="D586" s="69"/>
      <c r="E586" s="75"/>
      <c r="F586" s="75"/>
      <c r="G586" s="75"/>
      <c r="H586" s="75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4.25" x14ac:dyDescent="0.2">
      <c r="A587" s="74"/>
      <c r="B587" s="69"/>
      <c r="C587" s="69"/>
      <c r="D587" s="69"/>
      <c r="E587" s="75"/>
      <c r="F587" s="75"/>
      <c r="G587" s="75"/>
      <c r="H587" s="75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4.25" x14ac:dyDescent="0.2">
      <c r="A588" s="74"/>
      <c r="B588" s="69"/>
      <c r="C588" s="69"/>
      <c r="D588" s="69"/>
      <c r="E588" s="75"/>
      <c r="F588" s="75"/>
      <c r="G588" s="75"/>
      <c r="H588" s="75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4.25" x14ac:dyDescent="0.2">
      <c r="A589" s="74"/>
      <c r="B589" s="69"/>
      <c r="C589" s="69"/>
      <c r="D589" s="69"/>
      <c r="E589" s="75"/>
      <c r="F589" s="75"/>
      <c r="G589" s="75"/>
      <c r="H589" s="75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4.25" x14ac:dyDescent="0.2">
      <c r="A590" s="74"/>
      <c r="B590" s="69"/>
      <c r="C590" s="69"/>
      <c r="D590" s="69"/>
      <c r="E590" s="75"/>
      <c r="F590" s="75"/>
      <c r="G590" s="75"/>
      <c r="H590" s="75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4.25" x14ac:dyDescent="0.2">
      <c r="A591" s="74"/>
      <c r="B591" s="69"/>
      <c r="C591" s="69"/>
      <c r="D591" s="69"/>
      <c r="E591" s="75"/>
      <c r="F591" s="75"/>
      <c r="G591" s="75"/>
      <c r="H591" s="75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4.25" x14ac:dyDescent="0.2">
      <c r="A592" s="74"/>
      <c r="B592" s="69"/>
      <c r="C592" s="69"/>
      <c r="D592" s="69"/>
      <c r="E592" s="75"/>
      <c r="F592" s="75"/>
      <c r="G592" s="75"/>
      <c r="H592" s="75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4.25" x14ac:dyDescent="0.2">
      <c r="A593" s="74"/>
      <c r="B593" s="69"/>
      <c r="C593" s="69"/>
      <c r="D593" s="69"/>
      <c r="E593" s="75"/>
      <c r="F593" s="75"/>
      <c r="G593" s="75"/>
      <c r="H593" s="75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4.25" x14ac:dyDescent="0.2">
      <c r="A594" s="74"/>
      <c r="B594" s="69"/>
      <c r="C594" s="69"/>
      <c r="D594" s="69"/>
      <c r="E594" s="75"/>
      <c r="F594" s="75"/>
      <c r="G594" s="75"/>
      <c r="H594" s="75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4.25" x14ac:dyDescent="0.2">
      <c r="A595" s="74"/>
      <c r="B595" s="69"/>
      <c r="C595" s="69"/>
      <c r="D595" s="69"/>
      <c r="E595" s="75"/>
      <c r="F595" s="75"/>
      <c r="G595" s="75"/>
      <c r="H595" s="75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4.25" x14ac:dyDescent="0.2">
      <c r="A596" s="74"/>
      <c r="B596" s="69"/>
      <c r="C596" s="69"/>
      <c r="D596" s="69"/>
      <c r="E596" s="75"/>
      <c r="F596" s="75"/>
      <c r="G596" s="75"/>
      <c r="H596" s="75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4.25" x14ac:dyDescent="0.2">
      <c r="A597" s="74"/>
      <c r="B597" s="69"/>
      <c r="C597" s="69"/>
      <c r="D597" s="69"/>
      <c r="E597" s="75"/>
      <c r="F597" s="75"/>
      <c r="G597" s="75"/>
      <c r="H597" s="75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4.25" x14ac:dyDescent="0.2">
      <c r="A598" s="74"/>
      <c r="B598" s="69"/>
      <c r="C598" s="69"/>
      <c r="D598" s="69"/>
      <c r="E598" s="75"/>
      <c r="F598" s="75"/>
      <c r="G598" s="75"/>
      <c r="H598" s="75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4.25" x14ac:dyDescent="0.2">
      <c r="A599" s="74"/>
      <c r="B599" s="69"/>
      <c r="C599" s="69"/>
      <c r="D599" s="69"/>
      <c r="E599" s="75"/>
      <c r="F599" s="75"/>
      <c r="G599" s="75"/>
      <c r="H599" s="75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4.25" x14ac:dyDescent="0.2">
      <c r="A600" s="74"/>
      <c r="B600" s="69"/>
      <c r="C600" s="69"/>
      <c r="D600" s="69"/>
      <c r="E600" s="75"/>
      <c r="F600" s="75"/>
      <c r="G600" s="75"/>
      <c r="H600" s="75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4.25" x14ac:dyDescent="0.2">
      <c r="A601" s="74"/>
      <c r="B601" s="69"/>
      <c r="C601" s="69"/>
      <c r="D601" s="69"/>
      <c r="E601" s="75"/>
      <c r="F601" s="75"/>
      <c r="G601" s="75"/>
      <c r="H601" s="75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4.25" x14ac:dyDescent="0.2">
      <c r="A602" s="74"/>
      <c r="B602" s="69"/>
      <c r="C602" s="69"/>
      <c r="D602" s="69"/>
      <c r="E602" s="75"/>
      <c r="F602" s="75"/>
      <c r="G602" s="75"/>
      <c r="H602" s="75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4.25" x14ac:dyDescent="0.2">
      <c r="A603" s="74"/>
      <c r="B603" s="69"/>
      <c r="C603" s="69"/>
      <c r="D603" s="69"/>
      <c r="E603" s="75"/>
      <c r="F603" s="75"/>
      <c r="G603" s="75"/>
      <c r="H603" s="75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4.25" x14ac:dyDescent="0.2">
      <c r="A604" s="74"/>
      <c r="B604" s="69"/>
      <c r="C604" s="69"/>
      <c r="D604" s="69"/>
      <c r="E604" s="75"/>
      <c r="F604" s="75"/>
      <c r="G604" s="75"/>
      <c r="H604" s="75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4.25" x14ac:dyDescent="0.2">
      <c r="A605" s="74"/>
      <c r="B605" s="69"/>
      <c r="C605" s="69"/>
      <c r="D605" s="69"/>
      <c r="E605" s="75"/>
      <c r="F605" s="75"/>
      <c r="G605" s="75"/>
      <c r="H605" s="75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4.25" x14ac:dyDescent="0.2">
      <c r="A606" s="74"/>
      <c r="B606" s="69"/>
      <c r="C606" s="69"/>
      <c r="D606" s="69"/>
      <c r="E606" s="75"/>
      <c r="F606" s="75"/>
      <c r="G606" s="75"/>
      <c r="H606" s="75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4.25" x14ac:dyDescent="0.2">
      <c r="A607" s="74"/>
      <c r="B607" s="69"/>
      <c r="C607" s="69"/>
      <c r="D607" s="69"/>
      <c r="E607" s="75"/>
      <c r="F607" s="75"/>
      <c r="G607" s="75"/>
      <c r="H607" s="75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4.25" x14ac:dyDescent="0.2">
      <c r="A608" s="74"/>
      <c r="B608" s="69"/>
      <c r="C608" s="69"/>
      <c r="D608" s="69"/>
      <c r="E608" s="75"/>
      <c r="F608" s="75"/>
      <c r="G608" s="75"/>
      <c r="H608" s="75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4.25" x14ac:dyDescent="0.2">
      <c r="A609" s="74"/>
      <c r="B609" s="69"/>
      <c r="C609" s="69"/>
      <c r="D609" s="69"/>
      <c r="E609" s="75"/>
      <c r="F609" s="75"/>
      <c r="G609" s="75"/>
      <c r="H609" s="75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4.25" x14ac:dyDescent="0.2">
      <c r="A610" s="74"/>
      <c r="B610" s="69"/>
      <c r="C610" s="69"/>
      <c r="D610" s="69"/>
      <c r="E610" s="75"/>
      <c r="F610" s="75"/>
      <c r="G610" s="75"/>
      <c r="H610" s="75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4.25" x14ac:dyDescent="0.2">
      <c r="A611" s="74"/>
      <c r="B611" s="69"/>
      <c r="C611" s="69"/>
      <c r="D611" s="69"/>
      <c r="E611" s="75"/>
      <c r="F611" s="75"/>
      <c r="G611" s="75"/>
      <c r="H611" s="75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4.25" x14ac:dyDescent="0.2">
      <c r="A612" s="74"/>
      <c r="B612" s="69"/>
      <c r="C612" s="69"/>
      <c r="D612" s="69"/>
      <c r="E612" s="75"/>
      <c r="F612" s="75"/>
      <c r="G612" s="75"/>
      <c r="H612" s="75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4.25" x14ac:dyDescent="0.2">
      <c r="A613" s="74"/>
      <c r="B613" s="69"/>
      <c r="C613" s="69"/>
      <c r="D613" s="69"/>
      <c r="E613" s="75"/>
      <c r="F613" s="75"/>
      <c r="G613" s="75"/>
      <c r="H613" s="75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4.25" x14ac:dyDescent="0.2">
      <c r="A614" s="74"/>
      <c r="B614" s="69"/>
      <c r="C614" s="69"/>
      <c r="D614" s="69"/>
      <c r="E614" s="75"/>
      <c r="F614" s="75"/>
      <c r="G614" s="75"/>
      <c r="H614" s="75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4.25" x14ac:dyDescent="0.2">
      <c r="A615" s="74"/>
      <c r="B615" s="69"/>
      <c r="C615" s="69"/>
      <c r="D615" s="69"/>
      <c r="E615" s="75"/>
      <c r="F615" s="75"/>
      <c r="G615" s="75"/>
      <c r="H615" s="75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4.25" x14ac:dyDescent="0.2">
      <c r="A616" s="74"/>
      <c r="B616" s="69"/>
      <c r="C616" s="69"/>
      <c r="D616" s="69"/>
      <c r="E616" s="75"/>
      <c r="F616" s="75"/>
      <c r="G616" s="75"/>
      <c r="H616" s="75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4.25" x14ac:dyDescent="0.2">
      <c r="A617" s="74"/>
      <c r="B617" s="69"/>
      <c r="C617" s="69"/>
      <c r="D617" s="69"/>
      <c r="E617" s="75"/>
      <c r="F617" s="75"/>
      <c r="G617" s="75"/>
      <c r="H617" s="75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4.25" x14ac:dyDescent="0.2">
      <c r="A618" s="74"/>
      <c r="B618" s="69"/>
      <c r="C618" s="69"/>
      <c r="D618" s="69"/>
      <c r="E618" s="75"/>
      <c r="F618" s="75"/>
      <c r="G618" s="75"/>
      <c r="H618" s="75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4.25" x14ac:dyDescent="0.2">
      <c r="A619" s="74"/>
      <c r="B619" s="69"/>
      <c r="C619" s="69"/>
      <c r="D619" s="69"/>
      <c r="E619" s="75"/>
      <c r="F619" s="75"/>
      <c r="G619" s="75"/>
      <c r="H619" s="75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4.25" x14ac:dyDescent="0.2">
      <c r="A620" s="74"/>
      <c r="B620" s="69"/>
      <c r="C620" s="69"/>
      <c r="D620" s="69"/>
      <c r="E620" s="75"/>
      <c r="F620" s="75"/>
      <c r="G620" s="75"/>
      <c r="H620" s="75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4.25" x14ac:dyDescent="0.2">
      <c r="A621" s="74"/>
      <c r="B621" s="69"/>
      <c r="C621" s="69"/>
      <c r="D621" s="69"/>
      <c r="E621" s="75"/>
      <c r="F621" s="75"/>
      <c r="G621" s="75"/>
      <c r="H621" s="75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4.25" x14ac:dyDescent="0.2">
      <c r="A622" s="74"/>
      <c r="B622" s="69"/>
      <c r="C622" s="69"/>
      <c r="D622" s="69"/>
      <c r="E622" s="75"/>
      <c r="F622" s="75"/>
      <c r="G622" s="75"/>
      <c r="H622" s="75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4.25" x14ac:dyDescent="0.2">
      <c r="A623" s="74"/>
      <c r="B623" s="69"/>
      <c r="C623" s="69"/>
      <c r="D623" s="69"/>
      <c r="E623" s="75"/>
      <c r="F623" s="75"/>
      <c r="G623" s="75"/>
      <c r="H623" s="75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4.25" x14ac:dyDescent="0.2">
      <c r="A624" s="74"/>
      <c r="B624" s="69"/>
      <c r="C624" s="69"/>
      <c r="D624" s="69"/>
      <c r="E624" s="75"/>
      <c r="F624" s="75"/>
      <c r="G624" s="75"/>
      <c r="H624" s="75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4.25" x14ac:dyDescent="0.2">
      <c r="A625" s="74"/>
      <c r="B625" s="69"/>
      <c r="C625" s="69"/>
      <c r="D625" s="69"/>
      <c r="E625" s="75"/>
      <c r="F625" s="75"/>
      <c r="G625" s="75"/>
      <c r="H625" s="75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4.25" x14ac:dyDescent="0.2">
      <c r="A626" s="74"/>
      <c r="B626" s="69"/>
      <c r="C626" s="69"/>
      <c r="D626" s="69"/>
      <c r="E626" s="75"/>
      <c r="F626" s="75"/>
      <c r="G626" s="75"/>
      <c r="H626" s="75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4.25" x14ac:dyDescent="0.2">
      <c r="A627" s="74"/>
      <c r="B627" s="69"/>
      <c r="C627" s="69"/>
      <c r="D627" s="69"/>
      <c r="E627" s="75"/>
      <c r="F627" s="75"/>
      <c r="G627" s="75"/>
      <c r="H627" s="75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4.25" x14ac:dyDescent="0.2">
      <c r="A628" s="74"/>
      <c r="B628" s="69"/>
      <c r="C628" s="69"/>
      <c r="D628" s="69"/>
      <c r="E628" s="75"/>
      <c r="F628" s="75"/>
      <c r="G628" s="75"/>
      <c r="H628" s="75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4.25" x14ac:dyDescent="0.2">
      <c r="A629" s="74"/>
      <c r="B629" s="69"/>
      <c r="C629" s="69"/>
      <c r="D629" s="69"/>
      <c r="E629" s="75"/>
      <c r="F629" s="75"/>
      <c r="G629" s="75"/>
      <c r="H629" s="75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4.25" x14ac:dyDescent="0.2">
      <c r="A630" s="74"/>
      <c r="B630" s="69"/>
      <c r="C630" s="69"/>
      <c r="D630" s="69"/>
      <c r="E630" s="75"/>
      <c r="F630" s="75"/>
      <c r="G630" s="75"/>
      <c r="H630" s="75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4.25" x14ac:dyDescent="0.2">
      <c r="A631" s="74"/>
      <c r="B631" s="69"/>
      <c r="C631" s="69"/>
      <c r="D631" s="69"/>
      <c r="E631" s="75"/>
      <c r="F631" s="75"/>
      <c r="G631" s="75"/>
      <c r="H631" s="75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4.25" x14ac:dyDescent="0.2">
      <c r="A632" s="74"/>
      <c r="B632" s="69"/>
      <c r="C632" s="69"/>
      <c r="D632" s="69"/>
      <c r="E632" s="75"/>
      <c r="F632" s="75"/>
      <c r="G632" s="75"/>
      <c r="H632" s="75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4.25" x14ac:dyDescent="0.2">
      <c r="A633" s="74"/>
      <c r="B633" s="69"/>
      <c r="C633" s="69"/>
      <c r="D633" s="69"/>
      <c r="E633" s="75"/>
      <c r="F633" s="75"/>
      <c r="G633" s="75"/>
      <c r="H633" s="75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4.25" x14ac:dyDescent="0.2">
      <c r="A634" s="74"/>
      <c r="B634" s="69"/>
      <c r="C634" s="69"/>
      <c r="D634" s="69"/>
      <c r="E634" s="75"/>
      <c r="F634" s="75"/>
      <c r="G634" s="75"/>
      <c r="H634" s="75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4.25" x14ac:dyDescent="0.2">
      <c r="A635" s="74"/>
      <c r="B635" s="69"/>
      <c r="C635" s="69"/>
      <c r="D635" s="69"/>
      <c r="E635" s="75"/>
      <c r="F635" s="75"/>
      <c r="G635" s="75"/>
      <c r="H635" s="75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4.25" x14ac:dyDescent="0.2">
      <c r="A636" s="74"/>
      <c r="B636" s="69"/>
      <c r="C636" s="69"/>
      <c r="D636" s="69"/>
      <c r="E636" s="75"/>
      <c r="F636" s="75"/>
      <c r="G636" s="75"/>
      <c r="H636" s="75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4.25" x14ac:dyDescent="0.2">
      <c r="A637" s="74"/>
      <c r="B637" s="69"/>
      <c r="C637" s="69"/>
      <c r="D637" s="69"/>
      <c r="E637" s="75"/>
      <c r="F637" s="75"/>
      <c r="G637" s="75"/>
      <c r="H637" s="75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4.25" x14ac:dyDescent="0.2">
      <c r="A638" s="74"/>
      <c r="B638" s="69"/>
      <c r="C638" s="69"/>
      <c r="D638" s="69"/>
      <c r="E638" s="75"/>
      <c r="F638" s="75"/>
      <c r="G638" s="75"/>
      <c r="H638" s="75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4.25" x14ac:dyDescent="0.2">
      <c r="A639" s="74"/>
      <c r="B639" s="69"/>
      <c r="C639" s="69"/>
      <c r="D639" s="69"/>
      <c r="E639" s="75"/>
      <c r="F639" s="75"/>
      <c r="G639" s="75"/>
      <c r="H639" s="75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4.25" x14ac:dyDescent="0.2">
      <c r="A640" s="74"/>
      <c r="B640" s="69"/>
      <c r="C640" s="69"/>
      <c r="D640" s="69"/>
      <c r="E640" s="75"/>
      <c r="F640" s="75"/>
      <c r="G640" s="75"/>
      <c r="H640" s="75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4.25" x14ac:dyDescent="0.2">
      <c r="A641" s="74"/>
      <c r="B641" s="69"/>
      <c r="C641" s="69"/>
      <c r="D641" s="69"/>
      <c r="E641" s="75"/>
      <c r="F641" s="75"/>
      <c r="G641" s="75"/>
      <c r="H641" s="75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4.25" x14ac:dyDescent="0.2">
      <c r="A642" s="74"/>
      <c r="B642" s="69"/>
      <c r="C642" s="69"/>
      <c r="D642" s="69"/>
      <c r="E642" s="75"/>
      <c r="F642" s="75"/>
      <c r="G642" s="75"/>
      <c r="H642" s="75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4.25" x14ac:dyDescent="0.2">
      <c r="A643" s="74"/>
      <c r="B643" s="69"/>
      <c r="C643" s="69"/>
      <c r="D643" s="69"/>
      <c r="E643" s="75"/>
      <c r="F643" s="75"/>
      <c r="G643" s="75"/>
      <c r="H643" s="75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4.25" x14ac:dyDescent="0.2">
      <c r="A644" s="74"/>
      <c r="B644" s="69"/>
      <c r="C644" s="69"/>
      <c r="D644" s="69"/>
      <c r="E644" s="75"/>
      <c r="F644" s="75"/>
      <c r="G644" s="75"/>
      <c r="H644" s="75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4.25" x14ac:dyDescent="0.2">
      <c r="A645" s="74"/>
      <c r="B645" s="69"/>
      <c r="C645" s="69"/>
      <c r="D645" s="69"/>
      <c r="E645" s="75"/>
      <c r="F645" s="75"/>
      <c r="G645" s="75"/>
      <c r="H645" s="75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4.25" x14ac:dyDescent="0.2">
      <c r="A646" s="74"/>
      <c r="B646" s="69"/>
      <c r="C646" s="69"/>
      <c r="D646" s="69"/>
      <c r="E646" s="75"/>
      <c r="F646" s="75"/>
      <c r="G646" s="75"/>
      <c r="H646" s="75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4.25" x14ac:dyDescent="0.2">
      <c r="A647" s="74"/>
      <c r="B647" s="69"/>
      <c r="C647" s="69"/>
      <c r="D647" s="69"/>
      <c r="E647" s="75"/>
      <c r="F647" s="75"/>
      <c r="G647" s="75"/>
      <c r="H647" s="75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4.25" x14ac:dyDescent="0.2">
      <c r="A648" s="74"/>
      <c r="B648" s="69"/>
      <c r="C648" s="69"/>
      <c r="D648" s="69"/>
      <c r="E648" s="75"/>
      <c r="F648" s="75"/>
      <c r="G648" s="75"/>
      <c r="H648" s="75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4.25" x14ac:dyDescent="0.2">
      <c r="A649" s="74"/>
      <c r="B649" s="69"/>
      <c r="C649" s="69"/>
      <c r="D649" s="69"/>
      <c r="E649" s="75"/>
      <c r="F649" s="75"/>
      <c r="G649" s="75"/>
      <c r="H649" s="75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4.25" x14ac:dyDescent="0.2">
      <c r="A650" s="74"/>
      <c r="B650" s="69"/>
      <c r="C650" s="69"/>
      <c r="D650" s="69"/>
      <c r="E650" s="75"/>
      <c r="F650" s="75"/>
      <c r="G650" s="75"/>
      <c r="H650" s="75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4.25" x14ac:dyDescent="0.2">
      <c r="A651" s="74"/>
      <c r="B651" s="69"/>
      <c r="C651" s="69"/>
      <c r="D651" s="69"/>
      <c r="E651" s="75"/>
      <c r="F651" s="75"/>
      <c r="G651" s="75"/>
      <c r="H651" s="75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4.25" x14ac:dyDescent="0.2">
      <c r="A652" s="74"/>
      <c r="B652" s="69"/>
      <c r="C652" s="69"/>
      <c r="D652" s="69"/>
      <c r="E652" s="75"/>
      <c r="F652" s="75"/>
      <c r="G652" s="75"/>
      <c r="H652" s="75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4.25" x14ac:dyDescent="0.2">
      <c r="A653" s="74"/>
      <c r="B653" s="69"/>
      <c r="C653" s="69"/>
      <c r="D653" s="69"/>
      <c r="E653" s="75"/>
      <c r="F653" s="75"/>
      <c r="G653" s="75"/>
      <c r="H653" s="75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4.25" x14ac:dyDescent="0.2">
      <c r="A654" s="74"/>
      <c r="B654" s="69"/>
      <c r="C654" s="69"/>
      <c r="D654" s="69"/>
      <c r="E654" s="75"/>
      <c r="F654" s="75"/>
      <c r="G654" s="75"/>
      <c r="H654" s="75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4.25" x14ac:dyDescent="0.2">
      <c r="A655" s="74"/>
      <c r="B655" s="69"/>
      <c r="C655" s="69"/>
      <c r="D655" s="69"/>
      <c r="E655" s="75"/>
      <c r="F655" s="75"/>
      <c r="G655" s="75"/>
      <c r="H655" s="75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4.25" x14ac:dyDescent="0.2">
      <c r="A656" s="74"/>
      <c r="B656" s="69"/>
      <c r="C656" s="69"/>
      <c r="D656" s="69"/>
      <c r="E656" s="75"/>
      <c r="F656" s="75"/>
      <c r="G656" s="75"/>
      <c r="H656" s="75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4.25" x14ac:dyDescent="0.2">
      <c r="A657" s="74"/>
      <c r="B657" s="69"/>
      <c r="C657" s="69"/>
      <c r="D657" s="69"/>
      <c r="E657" s="75"/>
      <c r="F657" s="75"/>
      <c r="G657" s="75"/>
      <c r="H657" s="75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4.25" x14ac:dyDescent="0.2">
      <c r="A658" s="74"/>
      <c r="B658" s="69"/>
      <c r="C658" s="69"/>
      <c r="D658" s="69"/>
      <c r="E658" s="75"/>
      <c r="F658" s="75"/>
      <c r="G658" s="75"/>
      <c r="H658" s="75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4.25" x14ac:dyDescent="0.2">
      <c r="A659" s="74"/>
      <c r="B659" s="69"/>
      <c r="C659" s="69"/>
      <c r="D659" s="69"/>
      <c r="E659" s="75"/>
      <c r="F659" s="75"/>
      <c r="G659" s="75"/>
      <c r="H659" s="75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4.25" x14ac:dyDescent="0.2">
      <c r="A660" s="74"/>
      <c r="B660" s="69"/>
      <c r="C660" s="69"/>
      <c r="D660" s="69"/>
      <c r="E660" s="75"/>
      <c r="F660" s="75"/>
      <c r="G660" s="75"/>
      <c r="H660" s="75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4.25" x14ac:dyDescent="0.2">
      <c r="A661" s="74"/>
      <c r="B661" s="69"/>
      <c r="C661" s="69"/>
      <c r="D661" s="69"/>
      <c r="E661" s="75"/>
      <c r="F661" s="75"/>
      <c r="G661" s="75"/>
      <c r="H661" s="75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4.25" x14ac:dyDescent="0.2">
      <c r="A662" s="74"/>
      <c r="B662" s="69"/>
      <c r="C662" s="69"/>
      <c r="D662" s="69"/>
      <c r="E662" s="75"/>
      <c r="F662" s="75"/>
      <c r="G662" s="75"/>
      <c r="H662" s="75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4.25" x14ac:dyDescent="0.2">
      <c r="A663" s="74"/>
      <c r="B663" s="69"/>
      <c r="C663" s="69"/>
      <c r="D663" s="69"/>
      <c r="E663" s="75"/>
      <c r="F663" s="75"/>
      <c r="G663" s="75"/>
      <c r="H663" s="75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4.25" x14ac:dyDescent="0.2">
      <c r="A664" s="74"/>
      <c r="B664" s="69"/>
      <c r="C664" s="69"/>
      <c r="D664" s="69"/>
      <c r="E664" s="75"/>
      <c r="F664" s="75"/>
      <c r="G664" s="75"/>
      <c r="H664" s="75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4.25" x14ac:dyDescent="0.2">
      <c r="A665" s="74"/>
      <c r="B665" s="69"/>
      <c r="C665" s="69"/>
      <c r="D665" s="69"/>
      <c r="E665" s="75"/>
      <c r="F665" s="75"/>
      <c r="G665" s="75"/>
      <c r="H665" s="75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4.25" x14ac:dyDescent="0.2">
      <c r="A666" s="74"/>
      <c r="B666" s="69"/>
      <c r="C666" s="69"/>
      <c r="D666" s="69"/>
      <c r="E666" s="75"/>
      <c r="F666" s="75"/>
      <c r="G666" s="75"/>
      <c r="H666" s="75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4.25" x14ac:dyDescent="0.2">
      <c r="A667" s="74"/>
      <c r="B667" s="69"/>
      <c r="C667" s="69"/>
      <c r="D667" s="69"/>
      <c r="E667" s="75"/>
      <c r="F667" s="75"/>
      <c r="G667" s="75"/>
      <c r="H667" s="75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4.25" x14ac:dyDescent="0.2">
      <c r="A668" s="74"/>
      <c r="B668" s="69"/>
      <c r="C668" s="69"/>
      <c r="D668" s="69"/>
      <c r="E668" s="75"/>
      <c r="F668" s="75"/>
      <c r="G668" s="75"/>
      <c r="H668" s="75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4.25" x14ac:dyDescent="0.2">
      <c r="A669" s="74"/>
      <c r="B669" s="69"/>
      <c r="C669" s="69"/>
      <c r="D669" s="69"/>
      <c r="E669" s="75"/>
      <c r="F669" s="75"/>
      <c r="G669" s="75"/>
      <c r="H669" s="75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4.25" x14ac:dyDescent="0.2">
      <c r="A670" s="74"/>
      <c r="B670" s="69"/>
      <c r="C670" s="69"/>
      <c r="D670" s="69"/>
      <c r="E670" s="75"/>
      <c r="F670" s="75"/>
      <c r="G670" s="75"/>
      <c r="H670" s="75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4.25" x14ac:dyDescent="0.2">
      <c r="A671" s="74"/>
      <c r="B671" s="69"/>
      <c r="C671" s="69"/>
      <c r="D671" s="69"/>
      <c r="E671" s="75"/>
      <c r="F671" s="75"/>
      <c r="G671" s="75"/>
      <c r="H671" s="75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4.25" x14ac:dyDescent="0.2">
      <c r="A672" s="74"/>
      <c r="B672" s="69"/>
      <c r="C672" s="69"/>
      <c r="D672" s="69"/>
      <c r="E672" s="75"/>
      <c r="F672" s="75"/>
      <c r="G672" s="75"/>
      <c r="H672" s="75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4.25" x14ac:dyDescent="0.2">
      <c r="A673" s="74"/>
      <c r="B673" s="69"/>
      <c r="C673" s="69"/>
      <c r="D673" s="69"/>
      <c r="E673" s="75"/>
      <c r="F673" s="75"/>
      <c r="G673" s="75"/>
      <c r="H673" s="75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4.25" x14ac:dyDescent="0.2">
      <c r="A674" s="74"/>
      <c r="B674" s="69"/>
      <c r="C674" s="69"/>
      <c r="D674" s="69"/>
      <c r="E674" s="75"/>
      <c r="F674" s="75"/>
      <c r="G674" s="75"/>
      <c r="H674" s="75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4.25" x14ac:dyDescent="0.2">
      <c r="A675" s="74"/>
      <c r="B675" s="69"/>
      <c r="C675" s="69"/>
      <c r="D675" s="69"/>
      <c r="E675" s="75"/>
      <c r="F675" s="75"/>
      <c r="G675" s="75"/>
      <c r="H675" s="75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4.25" x14ac:dyDescent="0.2">
      <c r="A676" s="74"/>
      <c r="B676" s="69"/>
      <c r="C676" s="69"/>
      <c r="D676" s="69"/>
      <c r="E676" s="75"/>
      <c r="F676" s="75"/>
      <c r="G676" s="75"/>
      <c r="H676" s="75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4.25" x14ac:dyDescent="0.2">
      <c r="A677" s="74"/>
      <c r="B677" s="69"/>
      <c r="C677" s="69"/>
      <c r="D677" s="69"/>
      <c r="E677" s="75"/>
      <c r="F677" s="75"/>
      <c r="G677" s="75"/>
      <c r="H677" s="75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4.25" x14ac:dyDescent="0.2">
      <c r="A678" s="74"/>
      <c r="B678" s="69"/>
      <c r="C678" s="69"/>
      <c r="D678" s="69"/>
      <c r="E678" s="75"/>
      <c r="F678" s="75"/>
      <c r="G678" s="75"/>
      <c r="H678" s="75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4.25" x14ac:dyDescent="0.2">
      <c r="A679" s="74"/>
      <c r="B679" s="69"/>
      <c r="C679" s="69"/>
      <c r="D679" s="69"/>
      <c r="E679" s="75"/>
      <c r="F679" s="75"/>
      <c r="G679" s="75"/>
      <c r="H679" s="75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4.25" x14ac:dyDescent="0.2">
      <c r="A680" s="74"/>
      <c r="B680" s="69"/>
      <c r="C680" s="69"/>
      <c r="D680" s="69"/>
      <c r="E680" s="75"/>
      <c r="F680" s="75"/>
      <c r="G680" s="75"/>
      <c r="H680" s="75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4.25" x14ac:dyDescent="0.2">
      <c r="A681" s="74"/>
      <c r="B681" s="69"/>
      <c r="C681" s="69"/>
      <c r="D681" s="69"/>
      <c r="E681" s="75"/>
      <c r="F681" s="75"/>
      <c r="G681" s="75"/>
      <c r="H681" s="75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4.25" x14ac:dyDescent="0.2">
      <c r="A682" s="74"/>
      <c r="B682" s="69"/>
      <c r="C682" s="69"/>
      <c r="D682" s="69"/>
      <c r="E682" s="75"/>
      <c r="F682" s="75"/>
      <c r="G682" s="75"/>
      <c r="H682" s="75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4.25" x14ac:dyDescent="0.2">
      <c r="A683" s="74"/>
      <c r="B683" s="69"/>
      <c r="C683" s="69"/>
      <c r="D683" s="69"/>
      <c r="E683" s="75"/>
      <c r="F683" s="75"/>
      <c r="G683" s="75"/>
      <c r="H683" s="75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4.25" x14ac:dyDescent="0.2">
      <c r="A684" s="74"/>
      <c r="B684" s="69"/>
      <c r="C684" s="69"/>
      <c r="D684" s="69"/>
      <c r="E684" s="75"/>
      <c r="F684" s="75"/>
      <c r="G684" s="75"/>
      <c r="H684" s="75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4.25" x14ac:dyDescent="0.2">
      <c r="A685" s="74"/>
      <c r="B685" s="69"/>
      <c r="C685" s="69"/>
      <c r="D685" s="69"/>
      <c r="E685" s="75"/>
      <c r="F685" s="75"/>
      <c r="G685" s="75"/>
      <c r="H685" s="75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4.25" x14ac:dyDescent="0.2">
      <c r="A686" s="74"/>
      <c r="B686" s="69"/>
      <c r="C686" s="69"/>
      <c r="D686" s="69"/>
      <c r="E686" s="75"/>
      <c r="F686" s="75"/>
      <c r="G686" s="75"/>
      <c r="H686" s="75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4.25" x14ac:dyDescent="0.2">
      <c r="A687" s="74"/>
      <c r="B687" s="69"/>
      <c r="C687" s="69"/>
      <c r="D687" s="69"/>
      <c r="E687" s="75"/>
      <c r="F687" s="75"/>
      <c r="G687" s="75"/>
      <c r="H687" s="75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4.25" x14ac:dyDescent="0.2">
      <c r="A688" s="74"/>
      <c r="B688" s="69"/>
      <c r="C688" s="69"/>
      <c r="D688" s="69"/>
      <c r="E688" s="75"/>
      <c r="F688" s="75"/>
      <c r="G688" s="75"/>
      <c r="H688" s="75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4.25" x14ac:dyDescent="0.2">
      <c r="A689" s="74"/>
      <c r="B689" s="69"/>
      <c r="C689" s="69"/>
      <c r="D689" s="69"/>
      <c r="E689" s="75"/>
      <c r="F689" s="75"/>
      <c r="G689" s="75"/>
      <c r="H689" s="75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4.25" x14ac:dyDescent="0.2">
      <c r="A690" s="74"/>
      <c r="B690" s="69"/>
      <c r="C690" s="69"/>
      <c r="D690" s="69"/>
      <c r="E690" s="75"/>
      <c r="F690" s="75"/>
      <c r="G690" s="75"/>
      <c r="H690" s="75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4.25" x14ac:dyDescent="0.2">
      <c r="A691" s="74"/>
      <c r="B691" s="69"/>
      <c r="C691" s="69"/>
      <c r="D691" s="69"/>
      <c r="E691" s="75"/>
      <c r="F691" s="75"/>
      <c r="G691" s="75"/>
      <c r="H691" s="75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4.25" x14ac:dyDescent="0.2">
      <c r="A692" s="74"/>
      <c r="B692" s="69"/>
      <c r="C692" s="69"/>
      <c r="D692" s="69"/>
      <c r="E692" s="75"/>
      <c r="F692" s="75"/>
      <c r="G692" s="75"/>
      <c r="H692" s="75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4.25" x14ac:dyDescent="0.2">
      <c r="A693" s="74"/>
      <c r="B693" s="69"/>
      <c r="C693" s="69"/>
      <c r="D693" s="69"/>
      <c r="E693" s="75"/>
      <c r="F693" s="75"/>
      <c r="G693" s="75"/>
      <c r="H693" s="75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4.25" x14ac:dyDescent="0.2">
      <c r="A694" s="74"/>
      <c r="B694" s="69"/>
      <c r="C694" s="69"/>
      <c r="D694" s="69"/>
      <c r="E694" s="75"/>
      <c r="F694" s="75"/>
      <c r="G694" s="75"/>
      <c r="H694" s="75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4.25" x14ac:dyDescent="0.2">
      <c r="A695" s="74"/>
      <c r="B695" s="69"/>
      <c r="C695" s="69"/>
      <c r="D695" s="69"/>
      <c r="E695" s="75"/>
      <c r="F695" s="75"/>
      <c r="G695" s="75"/>
      <c r="H695" s="75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4.25" x14ac:dyDescent="0.2">
      <c r="A696" s="74"/>
      <c r="B696" s="69"/>
      <c r="C696" s="69"/>
      <c r="D696" s="69"/>
      <c r="E696" s="75"/>
      <c r="F696" s="75"/>
      <c r="G696" s="75"/>
      <c r="H696" s="75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4.25" x14ac:dyDescent="0.2">
      <c r="A697" s="74"/>
      <c r="B697" s="69"/>
      <c r="C697" s="69"/>
      <c r="D697" s="69"/>
      <c r="E697" s="75"/>
      <c r="F697" s="75"/>
      <c r="G697" s="75"/>
      <c r="H697" s="75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4.25" x14ac:dyDescent="0.2">
      <c r="A698" s="74"/>
      <c r="B698" s="69"/>
      <c r="C698" s="69"/>
      <c r="D698" s="69"/>
      <c r="E698" s="75"/>
      <c r="F698" s="75"/>
      <c r="G698" s="75"/>
      <c r="H698" s="75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4.25" x14ac:dyDescent="0.2">
      <c r="A699" s="74"/>
      <c r="B699" s="69"/>
      <c r="C699" s="69"/>
      <c r="D699" s="69"/>
      <c r="E699" s="75"/>
      <c r="F699" s="75"/>
      <c r="G699" s="75"/>
      <c r="H699" s="75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4.25" x14ac:dyDescent="0.2">
      <c r="A700" s="74"/>
      <c r="B700" s="69"/>
      <c r="C700" s="69"/>
      <c r="D700" s="69"/>
      <c r="E700" s="75"/>
      <c r="F700" s="75"/>
      <c r="G700" s="75"/>
      <c r="H700" s="75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4.25" x14ac:dyDescent="0.2">
      <c r="A701" s="74"/>
      <c r="B701" s="69"/>
      <c r="C701" s="69"/>
      <c r="D701" s="69"/>
      <c r="E701" s="75"/>
      <c r="F701" s="75"/>
      <c r="G701" s="75"/>
      <c r="H701" s="75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4.25" x14ac:dyDescent="0.2">
      <c r="A702" s="74"/>
      <c r="B702" s="69"/>
      <c r="C702" s="69"/>
      <c r="D702" s="69"/>
      <c r="E702" s="75"/>
      <c r="F702" s="75"/>
      <c r="G702" s="75"/>
      <c r="H702" s="75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4.25" x14ac:dyDescent="0.2">
      <c r="A703" s="74"/>
      <c r="B703" s="69"/>
      <c r="C703" s="69"/>
      <c r="D703" s="69"/>
      <c r="E703" s="75"/>
      <c r="F703" s="75"/>
      <c r="G703" s="75"/>
      <c r="H703" s="75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4.25" x14ac:dyDescent="0.2">
      <c r="A704" s="74"/>
      <c r="B704" s="69"/>
      <c r="C704" s="69"/>
      <c r="D704" s="69"/>
      <c r="E704" s="75"/>
      <c r="F704" s="75"/>
      <c r="G704" s="75"/>
      <c r="H704" s="75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4.25" x14ac:dyDescent="0.2">
      <c r="A705" s="74"/>
      <c r="B705" s="69"/>
      <c r="C705" s="69"/>
      <c r="D705" s="69"/>
      <c r="E705" s="75"/>
      <c r="F705" s="75"/>
      <c r="G705" s="75"/>
      <c r="H705" s="75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4.25" x14ac:dyDescent="0.2">
      <c r="A706" s="74"/>
      <c r="B706" s="69"/>
      <c r="C706" s="69"/>
      <c r="D706" s="69"/>
      <c r="E706" s="75"/>
      <c r="F706" s="75"/>
      <c r="G706" s="75"/>
      <c r="H706" s="75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4.25" x14ac:dyDescent="0.2">
      <c r="A707" s="74"/>
      <c r="B707" s="69"/>
      <c r="C707" s="69"/>
      <c r="D707" s="69"/>
      <c r="E707" s="75"/>
      <c r="F707" s="75"/>
      <c r="G707" s="75"/>
      <c r="H707" s="75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4.25" x14ac:dyDescent="0.2">
      <c r="A708" s="74"/>
      <c r="B708" s="69"/>
      <c r="C708" s="69"/>
      <c r="D708" s="69"/>
      <c r="E708" s="75"/>
      <c r="F708" s="75"/>
      <c r="G708" s="75"/>
      <c r="H708" s="75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4.25" x14ac:dyDescent="0.2">
      <c r="A709" s="74"/>
      <c r="B709" s="69"/>
      <c r="C709" s="69"/>
      <c r="D709" s="69"/>
      <c r="E709" s="75"/>
      <c r="F709" s="75"/>
      <c r="G709" s="75"/>
      <c r="H709" s="75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4.25" x14ac:dyDescent="0.2">
      <c r="A710" s="74"/>
      <c r="B710" s="69"/>
      <c r="C710" s="69"/>
      <c r="D710" s="69"/>
      <c r="E710" s="75"/>
      <c r="F710" s="75"/>
      <c r="G710" s="75"/>
      <c r="H710" s="75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4.25" x14ac:dyDescent="0.2">
      <c r="A711" s="74"/>
      <c r="B711" s="69"/>
      <c r="C711" s="69"/>
      <c r="D711" s="69"/>
      <c r="E711" s="75"/>
      <c r="F711" s="75"/>
      <c r="G711" s="75"/>
      <c r="H711" s="75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4.25" x14ac:dyDescent="0.2">
      <c r="A712" s="74"/>
      <c r="B712" s="69"/>
      <c r="C712" s="69"/>
      <c r="D712" s="69"/>
      <c r="E712" s="75"/>
      <c r="F712" s="75"/>
      <c r="G712" s="75"/>
      <c r="H712" s="75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4.25" x14ac:dyDescent="0.2">
      <c r="A713" s="74"/>
      <c r="B713" s="69"/>
      <c r="C713" s="69"/>
      <c r="D713" s="69"/>
      <c r="E713" s="75"/>
      <c r="F713" s="75"/>
      <c r="G713" s="75"/>
      <c r="H713" s="75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4.25" x14ac:dyDescent="0.2">
      <c r="A714" s="74"/>
      <c r="B714" s="69"/>
      <c r="C714" s="69"/>
      <c r="D714" s="69"/>
      <c r="E714" s="75"/>
      <c r="F714" s="75"/>
      <c r="G714" s="75"/>
      <c r="H714" s="75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4.25" x14ac:dyDescent="0.2">
      <c r="A715" s="74"/>
      <c r="B715" s="69"/>
      <c r="C715" s="69"/>
      <c r="D715" s="69"/>
      <c r="E715" s="75"/>
      <c r="F715" s="75"/>
      <c r="G715" s="75"/>
      <c r="H715" s="75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4.25" x14ac:dyDescent="0.2">
      <c r="A716" s="74"/>
      <c r="B716" s="69"/>
      <c r="C716" s="69"/>
      <c r="D716" s="69"/>
      <c r="E716" s="75"/>
      <c r="F716" s="75"/>
      <c r="G716" s="75"/>
      <c r="H716" s="75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4.25" x14ac:dyDescent="0.2">
      <c r="A717" s="74"/>
      <c r="B717" s="69"/>
      <c r="C717" s="69"/>
      <c r="D717" s="69"/>
      <c r="E717" s="75"/>
      <c r="F717" s="75"/>
      <c r="G717" s="75"/>
      <c r="H717" s="75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4.25" x14ac:dyDescent="0.2">
      <c r="A718" s="74"/>
      <c r="B718" s="69"/>
      <c r="C718" s="69"/>
      <c r="D718" s="69"/>
      <c r="E718" s="75"/>
      <c r="F718" s="75"/>
      <c r="G718" s="75"/>
      <c r="H718" s="75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4.25" x14ac:dyDescent="0.2">
      <c r="A719" s="74"/>
      <c r="B719" s="69"/>
      <c r="C719" s="69"/>
      <c r="D719" s="69"/>
      <c r="E719" s="75"/>
      <c r="F719" s="75"/>
      <c r="G719" s="75"/>
      <c r="H719" s="75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4.25" x14ac:dyDescent="0.2">
      <c r="A720" s="74"/>
      <c r="B720" s="69"/>
      <c r="C720" s="69"/>
      <c r="D720" s="69"/>
      <c r="E720" s="75"/>
      <c r="F720" s="75"/>
      <c r="G720" s="75"/>
      <c r="H720" s="75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4.25" x14ac:dyDescent="0.2">
      <c r="A721" s="74"/>
      <c r="B721" s="69"/>
      <c r="C721" s="69"/>
      <c r="D721" s="69"/>
      <c r="E721" s="75"/>
      <c r="F721" s="75"/>
      <c r="G721" s="75"/>
      <c r="H721" s="75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4.25" x14ac:dyDescent="0.2">
      <c r="A722" s="74"/>
      <c r="B722" s="69"/>
      <c r="C722" s="69"/>
      <c r="D722" s="69"/>
      <c r="E722" s="75"/>
      <c r="F722" s="75"/>
      <c r="G722" s="75"/>
      <c r="H722" s="75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4.25" x14ac:dyDescent="0.2">
      <c r="A723" s="74"/>
      <c r="B723" s="69"/>
      <c r="C723" s="69"/>
      <c r="D723" s="69"/>
      <c r="E723" s="75"/>
      <c r="F723" s="75"/>
      <c r="G723" s="75"/>
      <c r="H723" s="75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4.25" x14ac:dyDescent="0.2">
      <c r="A724" s="74"/>
      <c r="B724" s="69"/>
      <c r="C724" s="69"/>
      <c r="D724" s="69"/>
      <c r="E724" s="75"/>
      <c r="F724" s="75"/>
      <c r="G724" s="75"/>
      <c r="H724" s="75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4.25" x14ac:dyDescent="0.2">
      <c r="A725" s="74"/>
      <c r="B725" s="69"/>
      <c r="C725" s="69"/>
      <c r="D725" s="69"/>
      <c r="E725" s="75"/>
      <c r="F725" s="75"/>
      <c r="G725" s="75"/>
      <c r="H725" s="75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4.25" x14ac:dyDescent="0.2">
      <c r="A726" s="74"/>
      <c r="B726" s="69"/>
      <c r="C726" s="69"/>
      <c r="D726" s="69"/>
      <c r="E726" s="75"/>
      <c r="F726" s="75"/>
      <c r="G726" s="75"/>
      <c r="H726" s="75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4.25" x14ac:dyDescent="0.2">
      <c r="A727" s="74"/>
      <c r="B727" s="69"/>
      <c r="C727" s="69"/>
      <c r="D727" s="69"/>
      <c r="E727" s="75"/>
      <c r="F727" s="75"/>
      <c r="G727" s="75"/>
      <c r="H727" s="75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4.25" x14ac:dyDescent="0.2">
      <c r="A728" s="74"/>
      <c r="B728" s="69"/>
      <c r="C728" s="69"/>
      <c r="D728" s="69"/>
      <c r="E728" s="75"/>
      <c r="F728" s="75"/>
      <c r="G728" s="75"/>
      <c r="H728" s="75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4.25" x14ac:dyDescent="0.2">
      <c r="A729" s="74"/>
      <c r="B729" s="69"/>
      <c r="C729" s="69"/>
      <c r="D729" s="69"/>
      <c r="E729" s="75"/>
      <c r="F729" s="75"/>
      <c r="G729" s="75"/>
      <c r="H729" s="75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4.25" x14ac:dyDescent="0.2">
      <c r="A730" s="74"/>
      <c r="B730" s="69"/>
      <c r="C730" s="69"/>
      <c r="D730" s="69"/>
      <c r="E730" s="75"/>
      <c r="F730" s="75"/>
      <c r="G730" s="75"/>
      <c r="H730" s="75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4.25" x14ac:dyDescent="0.2">
      <c r="A731" s="74"/>
      <c r="B731" s="69"/>
      <c r="C731" s="69"/>
      <c r="D731" s="69"/>
      <c r="E731" s="75"/>
      <c r="F731" s="75"/>
      <c r="G731" s="75"/>
      <c r="H731" s="75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4.25" x14ac:dyDescent="0.2">
      <c r="A732" s="74"/>
      <c r="B732" s="69"/>
      <c r="C732" s="69"/>
      <c r="D732" s="69"/>
      <c r="E732" s="75"/>
      <c r="F732" s="75"/>
      <c r="G732" s="75"/>
      <c r="H732" s="75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4.25" x14ac:dyDescent="0.2">
      <c r="A733" s="74"/>
      <c r="B733" s="69"/>
      <c r="C733" s="69"/>
      <c r="D733" s="69"/>
      <c r="E733" s="75"/>
      <c r="F733" s="75"/>
      <c r="G733" s="75"/>
      <c r="H733" s="75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4.25" x14ac:dyDescent="0.2">
      <c r="A734" s="74"/>
      <c r="B734" s="69"/>
      <c r="C734" s="69"/>
      <c r="D734" s="69"/>
      <c r="E734" s="75"/>
      <c r="F734" s="75"/>
      <c r="G734" s="75"/>
      <c r="H734" s="75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4.25" x14ac:dyDescent="0.2">
      <c r="A735" s="74"/>
      <c r="B735" s="69"/>
      <c r="C735" s="69"/>
      <c r="D735" s="69"/>
      <c r="E735" s="75"/>
      <c r="F735" s="75"/>
      <c r="G735" s="75"/>
      <c r="H735" s="75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4.25" x14ac:dyDescent="0.2">
      <c r="A736" s="74"/>
      <c r="B736" s="69"/>
      <c r="C736" s="69"/>
      <c r="D736" s="69"/>
      <c r="E736" s="75"/>
      <c r="F736" s="75"/>
      <c r="G736" s="75"/>
      <c r="H736" s="75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4.25" x14ac:dyDescent="0.2">
      <c r="A737" s="74"/>
      <c r="B737" s="69"/>
      <c r="C737" s="69"/>
      <c r="D737" s="69"/>
      <c r="E737" s="75"/>
      <c r="F737" s="75"/>
      <c r="G737" s="75"/>
      <c r="H737" s="75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4.25" x14ac:dyDescent="0.2">
      <c r="A738" s="74"/>
      <c r="B738" s="69"/>
      <c r="C738" s="69"/>
      <c r="D738" s="69"/>
      <c r="E738" s="75"/>
      <c r="F738" s="75"/>
      <c r="G738" s="75"/>
      <c r="H738" s="75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4.25" x14ac:dyDescent="0.2">
      <c r="A739" s="74"/>
      <c r="B739" s="69"/>
      <c r="C739" s="69"/>
      <c r="D739" s="69"/>
      <c r="E739" s="75"/>
      <c r="F739" s="75"/>
      <c r="G739" s="75"/>
      <c r="H739" s="75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4.25" x14ac:dyDescent="0.2">
      <c r="A740" s="74"/>
      <c r="B740" s="69"/>
      <c r="C740" s="69"/>
      <c r="D740" s="69"/>
      <c r="E740" s="75"/>
      <c r="F740" s="75"/>
      <c r="G740" s="75"/>
      <c r="H740" s="75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4.25" x14ac:dyDescent="0.2">
      <c r="A741" s="74"/>
      <c r="B741" s="69"/>
      <c r="C741" s="69"/>
      <c r="D741" s="69"/>
      <c r="E741" s="75"/>
      <c r="F741" s="75"/>
      <c r="G741" s="75"/>
      <c r="H741" s="75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4.25" x14ac:dyDescent="0.2">
      <c r="A742" s="74"/>
      <c r="B742" s="69"/>
      <c r="C742" s="69"/>
      <c r="D742" s="69"/>
      <c r="E742" s="75"/>
      <c r="F742" s="75"/>
      <c r="G742" s="75"/>
      <c r="H742" s="75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4.25" x14ac:dyDescent="0.2">
      <c r="A743" s="74"/>
      <c r="B743" s="69"/>
      <c r="C743" s="69"/>
      <c r="D743" s="69"/>
      <c r="E743" s="75"/>
      <c r="F743" s="75"/>
      <c r="G743" s="75"/>
      <c r="H743" s="75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4.25" x14ac:dyDescent="0.2">
      <c r="A744" s="74"/>
      <c r="B744" s="69"/>
      <c r="C744" s="69"/>
      <c r="D744" s="69"/>
      <c r="E744" s="75"/>
      <c r="F744" s="75"/>
      <c r="G744" s="75"/>
      <c r="H744" s="75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4.25" x14ac:dyDescent="0.2">
      <c r="A745" s="74"/>
      <c r="B745" s="69"/>
      <c r="C745" s="69"/>
      <c r="D745" s="69"/>
      <c r="E745" s="75"/>
      <c r="F745" s="75"/>
      <c r="G745" s="75"/>
      <c r="H745" s="75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4.25" x14ac:dyDescent="0.2">
      <c r="A746" s="74"/>
      <c r="B746" s="69"/>
      <c r="C746" s="69"/>
      <c r="D746" s="69"/>
      <c r="E746" s="75"/>
      <c r="F746" s="75"/>
      <c r="G746" s="75"/>
      <c r="H746" s="75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4.25" x14ac:dyDescent="0.2">
      <c r="A747" s="74"/>
      <c r="B747" s="69"/>
      <c r="C747" s="69"/>
      <c r="D747" s="69"/>
      <c r="E747" s="75"/>
      <c r="F747" s="75"/>
      <c r="G747" s="75"/>
      <c r="H747" s="75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4.25" x14ac:dyDescent="0.2">
      <c r="A748" s="74"/>
      <c r="B748" s="69"/>
      <c r="C748" s="69"/>
      <c r="D748" s="69"/>
      <c r="E748" s="75"/>
      <c r="F748" s="75"/>
      <c r="G748" s="75"/>
      <c r="H748" s="75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4.25" x14ac:dyDescent="0.2">
      <c r="A749" s="74"/>
      <c r="B749" s="69"/>
      <c r="C749" s="69"/>
      <c r="D749" s="69"/>
      <c r="E749" s="75"/>
      <c r="F749" s="75"/>
      <c r="G749" s="75"/>
      <c r="H749" s="75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4.25" x14ac:dyDescent="0.2">
      <c r="A750" s="74"/>
      <c r="B750" s="69"/>
      <c r="C750" s="69"/>
      <c r="D750" s="69"/>
      <c r="E750" s="75"/>
      <c r="F750" s="75"/>
      <c r="G750" s="75"/>
      <c r="H750" s="75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4.25" x14ac:dyDescent="0.2">
      <c r="A751" s="74"/>
      <c r="B751" s="69"/>
      <c r="C751" s="69"/>
      <c r="D751" s="69"/>
      <c r="E751" s="75"/>
      <c r="F751" s="75"/>
      <c r="G751" s="75"/>
      <c r="H751" s="75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4.25" x14ac:dyDescent="0.2">
      <c r="A752" s="74"/>
      <c r="B752" s="69"/>
      <c r="C752" s="69"/>
      <c r="D752" s="69"/>
      <c r="E752" s="75"/>
      <c r="F752" s="75"/>
      <c r="G752" s="75"/>
      <c r="H752" s="75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4.25" x14ac:dyDescent="0.2">
      <c r="A753" s="74"/>
      <c r="B753" s="69"/>
      <c r="C753" s="69"/>
      <c r="D753" s="69"/>
      <c r="E753" s="75"/>
      <c r="F753" s="75"/>
      <c r="G753" s="75"/>
      <c r="H753" s="75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4.25" x14ac:dyDescent="0.2">
      <c r="A754" s="74"/>
      <c r="B754" s="69"/>
      <c r="C754" s="69"/>
      <c r="D754" s="69"/>
      <c r="E754" s="75"/>
      <c r="F754" s="75"/>
      <c r="G754" s="75"/>
      <c r="H754" s="75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4.25" x14ac:dyDescent="0.2">
      <c r="A755" s="74"/>
      <c r="B755" s="69"/>
      <c r="C755" s="69"/>
      <c r="D755" s="69"/>
      <c r="E755" s="75"/>
      <c r="F755" s="75"/>
      <c r="G755" s="75"/>
      <c r="H755" s="75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4.25" x14ac:dyDescent="0.2">
      <c r="A756" s="74"/>
      <c r="B756" s="69"/>
      <c r="C756" s="69"/>
      <c r="D756" s="69"/>
      <c r="E756" s="75"/>
      <c r="F756" s="75"/>
      <c r="G756" s="75"/>
      <c r="H756" s="75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4.25" x14ac:dyDescent="0.2">
      <c r="A757" s="74"/>
      <c r="B757" s="69"/>
      <c r="C757" s="69"/>
      <c r="D757" s="69"/>
      <c r="E757" s="75"/>
      <c r="F757" s="75"/>
      <c r="G757" s="75"/>
      <c r="H757" s="75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4.25" x14ac:dyDescent="0.2">
      <c r="A758" s="74"/>
      <c r="B758" s="69"/>
      <c r="C758" s="69"/>
      <c r="D758" s="69"/>
      <c r="E758" s="75"/>
      <c r="F758" s="75"/>
      <c r="G758" s="75"/>
      <c r="H758" s="75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4.25" x14ac:dyDescent="0.2">
      <c r="A759" s="74"/>
      <c r="B759" s="69"/>
      <c r="C759" s="69"/>
      <c r="D759" s="69"/>
      <c r="E759" s="75"/>
      <c r="F759" s="75"/>
      <c r="G759" s="75"/>
      <c r="H759" s="75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4.25" x14ac:dyDescent="0.2">
      <c r="A760" s="74"/>
      <c r="B760" s="69"/>
      <c r="C760" s="69"/>
      <c r="D760" s="69"/>
      <c r="E760" s="75"/>
      <c r="F760" s="75"/>
      <c r="G760" s="75"/>
      <c r="H760" s="75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4.25" x14ac:dyDescent="0.2">
      <c r="A761" s="74"/>
      <c r="B761" s="69"/>
      <c r="C761" s="69"/>
      <c r="D761" s="69"/>
      <c r="E761" s="75"/>
      <c r="F761" s="75"/>
      <c r="G761" s="75"/>
      <c r="H761" s="75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4.25" x14ac:dyDescent="0.2">
      <c r="A762" s="74"/>
      <c r="B762" s="69"/>
      <c r="C762" s="69"/>
      <c r="D762" s="69"/>
      <c r="E762" s="75"/>
      <c r="F762" s="75"/>
      <c r="G762" s="75"/>
      <c r="H762" s="75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4.25" x14ac:dyDescent="0.2">
      <c r="A763" s="74"/>
      <c r="B763" s="69"/>
      <c r="C763" s="69"/>
      <c r="D763" s="69"/>
      <c r="E763" s="75"/>
      <c r="F763" s="75"/>
      <c r="G763" s="75"/>
      <c r="H763" s="75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4.25" x14ac:dyDescent="0.2">
      <c r="A764" s="74"/>
      <c r="B764" s="69"/>
      <c r="C764" s="69"/>
      <c r="D764" s="69"/>
      <c r="E764" s="75"/>
      <c r="F764" s="75"/>
      <c r="G764" s="75"/>
      <c r="H764" s="75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4.25" x14ac:dyDescent="0.2">
      <c r="A765" s="74"/>
      <c r="B765" s="69"/>
      <c r="C765" s="69"/>
      <c r="D765" s="69"/>
      <c r="E765" s="75"/>
      <c r="F765" s="75"/>
      <c r="G765" s="75"/>
      <c r="H765" s="75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4.25" x14ac:dyDescent="0.2">
      <c r="A766" s="74"/>
      <c r="B766" s="69"/>
      <c r="C766" s="69"/>
      <c r="D766" s="69"/>
      <c r="E766" s="75"/>
      <c r="F766" s="75"/>
      <c r="G766" s="75"/>
      <c r="H766" s="75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4.25" x14ac:dyDescent="0.2">
      <c r="A767" s="74"/>
      <c r="B767" s="69"/>
      <c r="C767" s="69"/>
      <c r="D767" s="69"/>
      <c r="E767" s="75"/>
      <c r="F767" s="75"/>
      <c r="G767" s="75"/>
      <c r="H767" s="75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4.25" x14ac:dyDescent="0.2">
      <c r="A768" s="74"/>
      <c r="B768" s="69"/>
      <c r="C768" s="69"/>
      <c r="D768" s="69"/>
      <c r="E768" s="75"/>
      <c r="F768" s="75"/>
      <c r="G768" s="75"/>
      <c r="H768" s="75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4.25" x14ac:dyDescent="0.2">
      <c r="A769" s="74"/>
      <c r="B769" s="69"/>
      <c r="C769" s="69"/>
      <c r="D769" s="69"/>
      <c r="E769" s="75"/>
      <c r="F769" s="75"/>
      <c r="G769" s="75"/>
      <c r="H769" s="75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4.25" x14ac:dyDescent="0.2">
      <c r="A770" s="74"/>
      <c r="B770" s="69"/>
      <c r="C770" s="69"/>
      <c r="D770" s="69"/>
      <c r="E770" s="75"/>
      <c r="F770" s="75"/>
      <c r="G770" s="75"/>
      <c r="H770" s="75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4.25" x14ac:dyDescent="0.2">
      <c r="A771" s="74"/>
      <c r="B771" s="69"/>
      <c r="C771" s="69"/>
      <c r="D771" s="69"/>
      <c r="E771" s="75"/>
      <c r="F771" s="75"/>
      <c r="G771" s="75"/>
      <c r="H771" s="75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4.25" x14ac:dyDescent="0.2">
      <c r="A772" s="74"/>
      <c r="B772" s="69"/>
      <c r="C772" s="69"/>
      <c r="D772" s="69"/>
      <c r="E772" s="75"/>
      <c r="F772" s="75"/>
      <c r="G772" s="75"/>
      <c r="H772" s="75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4.25" x14ac:dyDescent="0.2">
      <c r="A773" s="74"/>
      <c r="B773" s="69"/>
      <c r="C773" s="69"/>
      <c r="D773" s="69"/>
      <c r="E773" s="75"/>
      <c r="F773" s="75"/>
      <c r="G773" s="75"/>
      <c r="H773" s="75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4.25" x14ac:dyDescent="0.2">
      <c r="A774" s="74"/>
      <c r="B774" s="69"/>
      <c r="C774" s="69"/>
      <c r="D774" s="69"/>
      <c r="E774" s="75"/>
      <c r="F774" s="75"/>
      <c r="G774" s="75"/>
      <c r="H774" s="75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4.25" x14ac:dyDescent="0.2">
      <c r="A775" s="74"/>
      <c r="B775" s="69"/>
      <c r="C775" s="69"/>
      <c r="D775" s="69"/>
      <c r="E775" s="75"/>
      <c r="F775" s="75"/>
      <c r="G775" s="75"/>
      <c r="H775" s="75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4.25" x14ac:dyDescent="0.2">
      <c r="A776" s="74"/>
      <c r="B776" s="69"/>
      <c r="C776" s="69"/>
      <c r="D776" s="69"/>
      <c r="E776" s="75"/>
      <c r="F776" s="75"/>
      <c r="G776" s="75"/>
      <c r="H776" s="75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4.25" x14ac:dyDescent="0.2">
      <c r="A777" s="74"/>
      <c r="B777" s="69"/>
      <c r="C777" s="69"/>
      <c r="D777" s="69"/>
      <c r="E777" s="75"/>
      <c r="F777" s="75"/>
      <c r="G777" s="75"/>
      <c r="H777" s="75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4.25" x14ac:dyDescent="0.2">
      <c r="A778" s="74"/>
      <c r="B778" s="69"/>
      <c r="C778" s="69"/>
      <c r="D778" s="69"/>
      <c r="E778" s="75"/>
      <c r="F778" s="75"/>
      <c r="G778" s="75"/>
      <c r="H778" s="75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4.25" x14ac:dyDescent="0.2">
      <c r="A779" s="74"/>
      <c r="B779" s="69"/>
      <c r="C779" s="69"/>
      <c r="D779" s="69"/>
      <c r="E779" s="75"/>
      <c r="F779" s="75"/>
      <c r="G779" s="75"/>
      <c r="H779" s="75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4.25" x14ac:dyDescent="0.2">
      <c r="A780" s="74"/>
      <c r="B780" s="69"/>
      <c r="C780" s="69"/>
      <c r="D780" s="69"/>
      <c r="E780" s="75"/>
      <c r="F780" s="75"/>
      <c r="G780" s="75"/>
      <c r="H780" s="75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4.25" x14ac:dyDescent="0.2">
      <c r="A781" s="74"/>
      <c r="B781" s="69"/>
      <c r="C781" s="69"/>
      <c r="D781" s="69"/>
      <c r="E781" s="75"/>
      <c r="F781" s="75"/>
      <c r="G781" s="75"/>
      <c r="H781" s="75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4.25" x14ac:dyDescent="0.2">
      <c r="A782" s="74"/>
      <c r="B782" s="69"/>
      <c r="C782" s="69"/>
      <c r="D782" s="69"/>
      <c r="E782" s="75"/>
      <c r="F782" s="75"/>
      <c r="G782" s="75"/>
      <c r="H782" s="75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4.25" x14ac:dyDescent="0.2">
      <c r="A783" s="74"/>
      <c r="B783" s="69"/>
      <c r="C783" s="69"/>
      <c r="D783" s="69"/>
      <c r="E783" s="75"/>
      <c r="F783" s="75"/>
      <c r="G783" s="75"/>
      <c r="H783" s="75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4.25" x14ac:dyDescent="0.2">
      <c r="A784" s="74"/>
      <c r="B784" s="69"/>
      <c r="C784" s="69"/>
      <c r="D784" s="69"/>
      <c r="E784" s="75"/>
      <c r="F784" s="75"/>
      <c r="G784" s="75"/>
      <c r="H784" s="75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4.25" x14ac:dyDescent="0.2">
      <c r="A785" s="74"/>
      <c r="B785" s="69"/>
      <c r="C785" s="69"/>
      <c r="D785" s="69"/>
      <c r="E785" s="75"/>
      <c r="F785" s="75"/>
      <c r="G785" s="75"/>
      <c r="H785" s="75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4.25" x14ac:dyDescent="0.2">
      <c r="A786" s="74"/>
      <c r="B786" s="69"/>
      <c r="C786" s="69"/>
      <c r="D786" s="69"/>
      <c r="E786" s="75"/>
      <c r="F786" s="75"/>
      <c r="G786" s="75"/>
      <c r="H786" s="75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4.25" x14ac:dyDescent="0.2">
      <c r="A787" s="74"/>
      <c r="B787" s="69"/>
      <c r="C787" s="69"/>
      <c r="D787" s="69"/>
      <c r="E787" s="75"/>
      <c r="F787" s="75"/>
      <c r="G787" s="75"/>
      <c r="H787" s="75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4.25" x14ac:dyDescent="0.2">
      <c r="A788" s="74"/>
      <c r="B788" s="69"/>
      <c r="C788" s="69"/>
      <c r="D788" s="69"/>
      <c r="E788" s="75"/>
      <c r="F788" s="75"/>
      <c r="G788" s="75"/>
      <c r="H788" s="75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4.25" x14ac:dyDescent="0.2">
      <c r="A789" s="74"/>
      <c r="B789" s="69"/>
      <c r="C789" s="69"/>
      <c r="D789" s="69"/>
      <c r="E789" s="75"/>
      <c r="F789" s="75"/>
      <c r="G789" s="75"/>
      <c r="H789" s="75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4.25" x14ac:dyDescent="0.2">
      <c r="A790" s="74"/>
      <c r="B790" s="69"/>
      <c r="C790" s="69"/>
      <c r="D790" s="69"/>
      <c r="E790" s="75"/>
      <c r="F790" s="75"/>
      <c r="G790" s="75"/>
      <c r="H790" s="75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4.25" x14ac:dyDescent="0.2">
      <c r="A791" s="74"/>
      <c r="B791" s="69"/>
      <c r="C791" s="69"/>
      <c r="D791" s="69"/>
      <c r="E791" s="75"/>
      <c r="F791" s="75"/>
      <c r="G791" s="75"/>
      <c r="H791" s="75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4.25" x14ac:dyDescent="0.2">
      <c r="A792" s="74"/>
      <c r="B792" s="69"/>
      <c r="C792" s="69"/>
      <c r="D792" s="69"/>
      <c r="E792" s="75"/>
      <c r="F792" s="75"/>
      <c r="G792" s="75"/>
      <c r="H792" s="75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4.25" x14ac:dyDescent="0.2">
      <c r="A793" s="74"/>
      <c r="B793" s="69"/>
      <c r="C793" s="69"/>
      <c r="D793" s="69"/>
      <c r="E793" s="75"/>
      <c r="F793" s="75"/>
      <c r="G793" s="75"/>
      <c r="H793" s="75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4.25" x14ac:dyDescent="0.2">
      <c r="A794" s="74"/>
      <c r="B794" s="69"/>
      <c r="C794" s="69"/>
      <c r="D794" s="69"/>
      <c r="E794" s="75"/>
      <c r="F794" s="75"/>
      <c r="G794" s="75"/>
      <c r="H794" s="75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4.25" x14ac:dyDescent="0.2">
      <c r="A795" s="74"/>
      <c r="B795" s="69"/>
      <c r="C795" s="69"/>
      <c r="D795" s="69"/>
      <c r="E795" s="75"/>
      <c r="F795" s="75"/>
      <c r="G795" s="75"/>
      <c r="H795" s="75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4.25" x14ac:dyDescent="0.2">
      <c r="A796" s="74"/>
      <c r="B796" s="69"/>
      <c r="C796" s="69"/>
      <c r="D796" s="69"/>
      <c r="E796" s="75"/>
      <c r="F796" s="75"/>
      <c r="G796" s="75"/>
      <c r="H796" s="75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4.25" x14ac:dyDescent="0.2">
      <c r="A797" s="74"/>
      <c r="B797" s="69"/>
      <c r="C797" s="69"/>
      <c r="D797" s="69"/>
      <c r="E797" s="75"/>
      <c r="F797" s="75"/>
      <c r="G797" s="75"/>
      <c r="H797" s="75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4.25" x14ac:dyDescent="0.2">
      <c r="A798" s="74"/>
      <c r="B798" s="69"/>
      <c r="C798" s="69"/>
      <c r="D798" s="69"/>
      <c r="E798" s="75"/>
      <c r="F798" s="75"/>
      <c r="G798" s="75"/>
      <c r="H798" s="75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4.25" x14ac:dyDescent="0.2">
      <c r="A799" s="74"/>
      <c r="B799" s="69"/>
      <c r="C799" s="69"/>
      <c r="D799" s="69"/>
      <c r="E799" s="75"/>
      <c r="F799" s="75"/>
      <c r="G799" s="75"/>
      <c r="H799" s="75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4.25" x14ac:dyDescent="0.2">
      <c r="A800" s="74"/>
      <c r="B800" s="69"/>
      <c r="C800" s="69"/>
      <c r="D800" s="69"/>
      <c r="E800" s="75"/>
      <c r="F800" s="75"/>
      <c r="G800" s="75"/>
      <c r="H800" s="75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4.25" x14ac:dyDescent="0.2">
      <c r="A801" s="74"/>
      <c r="B801" s="69"/>
      <c r="C801" s="69"/>
      <c r="D801" s="69"/>
      <c r="E801" s="75"/>
      <c r="F801" s="75"/>
      <c r="G801" s="75"/>
      <c r="H801" s="75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4.25" x14ac:dyDescent="0.2">
      <c r="A802" s="74"/>
      <c r="B802" s="69"/>
      <c r="C802" s="69"/>
      <c r="D802" s="69"/>
      <c r="E802" s="75"/>
      <c r="F802" s="75"/>
      <c r="G802" s="75"/>
      <c r="H802" s="75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4.25" x14ac:dyDescent="0.2">
      <c r="A803" s="74"/>
      <c r="B803" s="69"/>
      <c r="C803" s="69"/>
      <c r="D803" s="69"/>
      <c r="E803" s="75"/>
      <c r="F803" s="75"/>
      <c r="G803" s="75"/>
      <c r="H803" s="75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4.25" x14ac:dyDescent="0.2">
      <c r="A804" s="74"/>
      <c r="B804" s="69"/>
      <c r="C804" s="69"/>
      <c r="D804" s="69"/>
      <c r="E804" s="75"/>
      <c r="F804" s="75"/>
      <c r="G804" s="75"/>
      <c r="H804" s="75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4.25" x14ac:dyDescent="0.2">
      <c r="A805" s="74"/>
      <c r="B805" s="69"/>
      <c r="C805" s="69"/>
      <c r="D805" s="69"/>
      <c r="E805" s="75"/>
      <c r="F805" s="75"/>
      <c r="G805" s="75"/>
      <c r="H805" s="75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4.25" x14ac:dyDescent="0.2">
      <c r="A806" s="74"/>
      <c r="B806" s="69"/>
      <c r="C806" s="69"/>
      <c r="D806" s="69"/>
      <c r="E806" s="75"/>
      <c r="F806" s="75"/>
      <c r="G806" s="75"/>
      <c r="H806" s="75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4.25" x14ac:dyDescent="0.2">
      <c r="A807" s="74"/>
      <c r="B807" s="69"/>
      <c r="C807" s="69"/>
      <c r="D807" s="69"/>
      <c r="E807" s="75"/>
      <c r="F807" s="75"/>
      <c r="G807" s="75"/>
      <c r="H807" s="75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4.25" x14ac:dyDescent="0.2">
      <c r="A808" s="74"/>
      <c r="B808" s="69"/>
      <c r="C808" s="69"/>
      <c r="D808" s="69"/>
      <c r="E808" s="75"/>
      <c r="F808" s="75"/>
      <c r="G808" s="75"/>
      <c r="H808" s="75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4.25" x14ac:dyDescent="0.2">
      <c r="A809" s="74"/>
      <c r="B809" s="69"/>
      <c r="C809" s="69"/>
      <c r="D809" s="69"/>
      <c r="E809" s="75"/>
      <c r="F809" s="75"/>
      <c r="G809" s="75"/>
      <c r="H809" s="75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4.25" x14ac:dyDescent="0.2">
      <c r="A810" s="74"/>
      <c r="B810" s="69"/>
      <c r="C810" s="69"/>
      <c r="D810" s="69"/>
      <c r="E810" s="75"/>
      <c r="F810" s="75"/>
      <c r="G810" s="75"/>
      <c r="H810" s="75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4.25" x14ac:dyDescent="0.2">
      <c r="A811" s="74"/>
      <c r="B811" s="69"/>
      <c r="C811" s="69"/>
      <c r="D811" s="69"/>
      <c r="E811" s="75"/>
      <c r="F811" s="75"/>
      <c r="G811" s="75"/>
      <c r="H811" s="75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4.25" x14ac:dyDescent="0.2">
      <c r="A812" s="74"/>
      <c r="B812" s="69"/>
      <c r="C812" s="69"/>
      <c r="D812" s="69"/>
      <c r="E812" s="75"/>
      <c r="F812" s="75"/>
      <c r="G812" s="75"/>
      <c r="H812" s="75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4.25" x14ac:dyDescent="0.2">
      <c r="A813" s="74"/>
      <c r="B813" s="69"/>
      <c r="C813" s="69"/>
      <c r="D813" s="69"/>
      <c r="E813" s="75"/>
      <c r="F813" s="75"/>
      <c r="G813" s="75"/>
      <c r="H813" s="75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4.25" x14ac:dyDescent="0.2">
      <c r="A814" s="74"/>
      <c r="B814" s="69"/>
      <c r="C814" s="69"/>
      <c r="D814" s="69"/>
      <c r="E814" s="75"/>
      <c r="F814" s="75"/>
      <c r="G814" s="75"/>
      <c r="H814" s="75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4.25" x14ac:dyDescent="0.2">
      <c r="A815" s="74"/>
      <c r="B815" s="69"/>
      <c r="C815" s="69"/>
      <c r="D815" s="69"/>
      <c r="E815" s="75"/>
      <c r="F815" s="75"/>
      <c r="G815" s="75"/>
      <c r="H815" s="75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4.25" x14ac:dyDescent="0.2">
      <c r="A816" s="74"/>
      <c r="B816" s="69"/>
      <c r="C816" s="69"/>
      <c r="D816" s="69"/>
      <c r="E816" s="75"/>
      <c r="F816" s="75"/>
      <c r="G816" s="75"/>
      <c r="H816" s="75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4.25" x14ac:dyDescent="0.2">
      <c r="A817" s="74"/>
      <c r="B817" s="69"/>
      <c r="C817" s="69"/>
      <c r="D817" s="69"/>
      <c r="E817" s="75"/>
      <c r="F817" s="75"/>
      <c r="G817" s="75"/>
      <c r="H817" s="75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4.25" x14ac:dyDescent="0.2">
      <c r="A818" s="74"/>
      <c r="B818" s="69"/>
      <c r="C818" s="69"/>
      <c r="D818" s="69"/>
      <c r="E818" s="75"/>
      <c r="F818" s="75"/>
      <c r="G818" s="75"/>
      <c r="H818" s="75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4.25" x14ac:dyDescent="0.2">
      <c r="A819" s="74"/>
      <c r="B819" s="69"/>
      <c r="C819" s="69"/>
      <c r="D819" s="69"/>
      <c r="E819" s="75"/>
      <c r="F819" s="75"/>
      <c r="G819" s="75"/>
      <c r="H819" s="75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4.25" x14ac:dyDescent="0.2">
      <c r="A820" s="74"/>
      <c r="B820" s="69"/>
      <c r="C820" s="69"/>
      <c r="D820" s="69"/>
      <c r="E820" s="75"/>
      <c r="F820" s="75"/>
      <c r="G820" s="75"/>
      <c r="H820" s="75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4.25" x14ac:dyDescent="0.2">
      <c r="A821" s="74"/>
      <c r="B821" s="69"/>
      <c r="C821" s="69"/>
      <c r="D821" s="69"/>
      <c r="E821" s="75"/>
      <c r="F821" s="75"/>
      <c r="G821" s="75"/>
      <c r="H821" s="75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4.25" x14ac:dyDescent="0.2">
      <c r="A822" s="74"/>
      <c r="B822" s="69"/>
      <c r="C822" s="69"/>
      <c r="D822" s="69"/>
      <c r="E822" s="75"/>
      <c r="F822" s="75"/>
      <c r="G822" s="75"/>
      <c r="H822" s="75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4.25" x14ac:dyDescent="0.2">
      <c r="A823" s="74"/>
      <c r="B823" s="69"/>
      <c r="C823" s="69"/>
      <c r="D823" s="69"/>
      <c r="E823" s="75"/>
      <c r="F823" s="75"/>
      <c r="G823" s="75"/>
      <c r="H823" s="75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4.25" x14ac:dyDescent="0.2">
      <c r="A824" s="74"/>
      <c r="B824" s="69"/>
      <c r="C824" s="69"/>
      <c r="D824" s="69"/>
      <c r="E824" s="75"/>
      <c r="F824" s="75"/>
      <c r="G824" s="75"/>
      <c r="H824" s="75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4.25" x14ac:dyDescent="0.2">
      <c r="A825" s="74"/>
      <c r="B825" s="69"/>
      <c r="C825" s="69"/>
      <c r="D825" s="69"/>
      <c r="E825" s="75"/>
      <c r="F825" s="75"/>
      <c r="G825" s="75"/>
      <c r="H825" s="75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4.25" x14ac:dyDescent="0.2">
      <c r="A826" s="74"/>
      <c r="B826" s="69"/>
      <c r="C826" s="69"/>
      <c r="D826" s="69"/>
      <c r="E826" s="75"/>
      <c r="F826" s="75"/>
      <c r="G826" s="75"/>
      <c r="H826" s="75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4.25" x14ac:dyDescent="0.2">
      <c r="A827" s="74"/>
      <c r="B827" s="69"/>
      <c r="C827" s="69"/>
      <c r="D827" s="69"/>
      <c r="E827" s="75"/>
      <c r="F827" s="75"/>
      <c r="G827" s="75"/>
      <c r="H827" s="75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4.25" x14ac:dyDescent="0.2">
      <c r="A828" s="74"/>
      <c r="B828" s="69"/>
      <c r="C828" s="69"/>
      <c r="D828" s="69"/>
      <c r="E828" s="75"/>
      <c r="F828" s="75"/>
      <c r="G828" s="75"/>
      <c r="H828" s="75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4.25" x14ac:dyDescent="0.2">
      <c r="A829" s="74"/>
      <c r="B829" s="69"/>
      <c r="C829" s="69"/>
      <c r="D829" s="69"/>
      <c r="E829" s="75"/>
      <c r="F829" s="75"/>
      <c r="G829" s="75"/>
      <c r="H829" s="75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4.25" x14ac:dyDescent="0.2">
      <c r="A830" s="74"/>
      <c r="B830" s="69"/>
      <c r="C830" s="69"/>
      <c r="D830" s="69"/>
      <c r="E830" s="75"/>
      <c r="F830" s="75"/>
      <c r="G830" s="75"/>
      <c r="H830" s="75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4.25" x14ac:dyDescent="0.2">
      <c r="A831" s="74"/>
      <c r="B831" s="69"/>
      <c r="C831" s="69"/>
      <c r="D831" s="69"/>
      <c r="E831" s="75"/>
      <c r="F831" s="75"/>
      <c r="G831" s="75"/>
      <c r="H831" s="75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4.25" x14ac:dyDescent="0.2">
      <c r="A832" s="74"/>
      <c r="B832" s="69"/>
      <c r="C832" s="69"/>
      <c r="D832" s="69"/>
      <c r="E832" s="75"/>
      <c r="F832" s="75"/>
      <c r="G832" s="75"/>
      <c r="H832" s="75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4.25" x14ac:dyDescent="0.2">
      <c r="A833" s="74"/>
      <c r="B833" s="69"/>
      <c r="C833" s="69"/>
      <c r="D833" s="69"/>
      <c r="E833" s="75"/>
      <c r="F833" s="75"/>
      <c r="G833" s="75"/>
      <c r="H833" s="75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4.25" x14ac:dyDescent="0.2">
      <c r="A834" s="74"/>
      <c r="B834" s="69"/>
      <c r="C834" s="69"/>
      <c r="D834" s="69"/>
      <c r="E834" s="75"/>
      <c r="F834" s="75"/>
      <c r="G834" s="75"/>
      <c r="H834" s="75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4.25" x14ac:dyDescent="0.2">
      <c r="A835" s="74"/>
      <c r="B835" s="69"/>
      <c r="C835" s="69"/>
      <c r="D835" s="69"/>
      <c r="E835" s="75"/>
      <c r="F835" s="75"/>
      <c r="G835" s="75"/>
      <c r="H835" s="75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4.25" x14ac:dyDescent="0.2">
      <c r="A836" s="74"/>
      <c r="B836" s="69"/>
      <c r="C836" s="69"/>
      <c r="D836" s="69"/>
      <c r="E836" s="75"/>
      <c r="F836" s="75"/>
      <c r="G836" s="75"/>
      <c r="H836" s="75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4.25" x14ac:dyDescent="0.2">
      <c r="A837" s="74"/>
      <c r="B837" s="69"/>
      <c r="C837" s="69"/>
      <c r="D837" s="69"/>
      <c r="E837" s="75"/>
      <c r="F837" s="75"/>
      <c r="G837" s="75"/>
      <c r="H837" s="75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4.25" x14ac:dyDescent="0.2">
      <c r="A838" s="74"/>
      <c r="B838" s="69"/>
      <c r="C838" s="69"/>
      <c r="D838" s="69"/>
      <c r="E838" s="75"/>
      <c r="F838" s="75"/>
      <c r="G838" s="75"/>
      <c r="H838" s="75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4.25" x14ac:dyDescent="0.2">
      <c r="A839" s="74"/>
      <c r="B839" s="69"/>
      <c r="C839" s="69"/>
      <c r="D839" s="69"/>
      <c r="E839" s="75"/>
      <c r="F839" s="75"/>
      <c r="G839" s="75"/>
      <c r="H839" s="75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4.25" x14ac:dyDescent="0.2">
      <c r="A840" s="74"/>
      <c r="B840" s="69"/>
      <c r="C840" s="69"/>
      <c r="D840" s="69"/>
      <c r="E840" s="75"/>
      <c r="F840" s="75"/>
      <c r="G840" s="75"/>
      <c r="H840" s="75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4.25" x14ac:dyDescent="0.2">
      <c r="A841" s="74"/>
      <c r="B841" s="69"/>
      <c r="C841" s="69"/>
      <c r="D841" s="69"/>
      <c r="E841" s="75"/>
      <c r="F841" s="75"/>
      <c r="G841" s="75"/>
      <c r="H841" s="75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4.25" x14ac:dyDescent="0.2">
      <c r="A842" s="74"/>
      <c r="B842" s="69"/>
      <c r="C842" s="69"/>
      <c r="D842" s="69"/>
      <c r="E842" s="75"/>
      <c r="F842" s="75"/>
      <c r="G842" s="75"/>
      <c r="H842" s="75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4.25" x14ac:dyDescent="0.2">
      <c r="A843" s="74"/>
      <c r="B843" s="69"/>
      <c r="C843" s="69"/>
      <c r="D843" s="69"/>
      <c r="E843" s="75"/>
      <c r="F843" s="75"/>
      <c r="G843" s="75"/>
      <c r="H843" s="75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4.25" x14ac:dyDescent="0.2">
      <c r="A844" s="74"/>
      <c r="B844" s="69"/>
      <c r="C844" s="69"/>
      <c r="D844" s="69"/>
      <c r="E844" s="75"/>
      <c r="F844" s="75"/>
      <c r="G844" s="75"/>
      <c r="H844" s="75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4.25" x14ac:dyDescent="0.2">
      <c r="A845" s="74"/>
      <c r="B845" s="69"/>
      <c r="C845" s="69"/>
      <c r="D845" s="69"/>
      <c r="E845" s="75"/>
      <c r="F845" s="75"/>
      <c r="G845" s="75"/>
      <c r="H845" s="75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4.25" x14ac:dyDescent="0.2">
      <c r="A846" s="74"/>
      <c r="B846" s="69"/>
      <c r="C846" s="69"/>
      <c r="D846" s="69"/>
      <c r="E846" s="75"/>
      <c r="F846" s="75"/>
      <c r="G846" s="75"/>
      <c r="H846" s="75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4.25" x14ac:dyDescent="0.2">
      <c r="A847" s="74"/>
      <c r="B847" s="69"/>
      <c r="C847" s="69"/>
      <c r="D847" s="69"/>
      <c r="E847" s="75"/>
      <c r="F847" s="75"/>
      <c r="G847" s="75"/>
      <c r="H847" s="75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4.25" x14ac:dyDescent="0.2">
      <c r="A848" s="74"/>
      <c r="B848" s="69"/>
      <c r="C848" s="69"/>
      <c r="D848" s="69"/>
      <c r="E848" s="75"/>
      <c r="F848" s="75"/>
      <c r="G848" s="75"/>
      <c r="H848" s="75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4.25" x14ac:dyDescent="0.2">
      <c r="A849" s="74"/>
      <c r="B849" s="69"/>
      <c r="C849" s="69"/>
      <c r="D849" s="69"/>
      <c r="E849" s="75"/>
      <c r="F849" s="75"/>
      <c r="G849" s="75"/>
      <c r="H849" s="75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4.25" x14ac:dyDescent="0.2">
      <c r="A850" s="74"/>
      <c r="B850" s="69"/>
      <c r="C850" s="69"/>
      <c r="D850" s="69"/>
      <c r="E850" s="75"/>
      <c r="F850" s="75"/>
      <c r="G850" s="75"/>
      <c r="H850" s="75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4.25" x14ac:dyDescent="0.2">
      <c r="A851" s="74"/>
      <c r="B851" s="69"/>
      <c r="C851" s="69"/>
      <c r="D851" s="69"/>
      <c r="E851" s="75"/>
      <c r="F851" s="75"/>
      <c r="G851" s="75"/>
      <c r="H851" s="75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4.25" x14ac:dyDescent="0.2">
      <c r="A852" s="74"/>
      <c r="B852" s="69"/>
      <c r="C852" s="69"/>
      <c r="D852" s="69"/>
      <c r="E852" s="75"/>
      <c r="F852" s="75"/>
      <c r="G852" s="75"/>
      <c r="H852" s="75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4.25" x14ac:dyDescent="0.2">
      <c r="A853" s="74"/>
      <c r="B853" s="69"/>
      <c r="C853" s="69"/>
      <c r="D853" s="69"/>
      <c r="E853" s="75"/>
      <c r="F853" s="75"/>
      <c r="G853" s="75"/>
      <c r="H853" s="75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4.25" x14ac:dyDescent="0.2">
      <c r="A854" s="74"/>
      <c r="B854" s="69"/>
      <c r="C854" s="69"/>
      <c r="D854" s="69"/>
      <c r="E854" s="75"/>
      <c r="F854" s="75"/>
      <c r="G854" s="75"/>
      <c r="H854" s="75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4.25" x14ac:dyDescent="0.2">
      <c r="A855" s="74"/>
      <c r="B855" s="69"/>
      <c r="C855" s="69"/>
      <c r="D855" s="69"/>
      <c r="E855" s="75"/>
      <c r="F855" s="75"/>
      <c r="G855" s="75"/>
      <c r="H855" s="75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4.25" x14ac:dyDescent="0.2">
      <c r="A856" s="74"/>
      <c r="B856" s="69"/>
      <c r="C856" s="69"/>
      <c r="D856" s="69"/>
      <c r="E856" s="75"/>
      <c r="F856" s="75"/>
      <c r="G856" s="75"/>
      <c r="H856" s="75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4.25" x14ac:dyDescent="0.2">
      <c r="A857" s="74"/>
      <c r="B857" s="69"/>
      <c r="C857" s="69"/>
      <c r="D857" s="69"/>
      <c r="E857" s="75"/>
      <c r="F857" s="75"/>
      <c r="G857" s="75"/>
      <c r="H857" s="75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4.25" x14ac:dyDescent="0.2">
      <c r="A858" s="74"/>
      <c r="B858" s="69"/>
      <c r="C858" s="69"/>
      <c r="D858" s="69"/>
      <c r="E858" s="75"/>
      <c r="F858" s="75"/>
      <c r="G858" s="75"/>
      <c r="H858" s="75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4.25" x14ac:dyDescent="0.2">
      <c r="A859" s="74"/>
      <c r="B859" s="69"/>
      <c r="C859" s="69"/>
      <c r="D859" s="69"/>
      <c r="E859" s="75"/>
      <c r="F859" s="75"/>
      <c r="G859" s="75"/>
      <c r="H859" s="75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4.25" x14ac:dyDescent="0.2">
      <c r="A860" s="74"/>
      <c r="B860" s="69"/>
      <c r="C860" s="69"/>
      <c r="D860" s="69"/>
      <c r="E860" s="75"/>
      <c r="F860" s="75"/>
      <c r="G860" s="75"/>
      <c r="H860" s="75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4.25" x14ac:dyDescent="0.2">
      <c r="A861" s="74"/>
      <c r="B861" s="69"/>
      <c r="C861" s="69"/>
      <c r="D861" s="69"/>
      <c r="E861" s="75"/>
      <c r="F861" s="75"/>
      <c r="G861" s="75"/>
      <c r="H861" s="75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4.25" x14ac:dyDescent="0.2">
      <c r="A862" s="74"/>
      <c r="B862" s="69"/>
      <c r="C862" s="69"/>
      <c r="D862" s="69"/>
      <c r="E862" s="75"/>
      <c r="F862" s="75"/>
      <c r="G862" s="75"/>
      <c r="H862" s="75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4.25" x14ac:dyDescent="0.2">
      <c r="A863" s="74"/>
      <c r="B863" s="69"/>
      <c r="C863" s="69"/>
      <c r="D863" s="69"/>
      <c r="E863" s="75"/>
      <c r="F863" s="75"/>
      <c r="G863" s="75"/>
      <c r="H863" s="75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4.25" x14ac:dyDescent="0.2">
      <c r="A864" s="74"/>
      <c r="B864" s="69"/>
      <c r="C864" s="69"/>
      <c r="D864" s="69"/>
      <c r="E864" s="75"/>
      <c r="F864" s="75"/>
      <c r="G864" s="75"/>
      <c r="H864" s="75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4.25" x14ac:dyDescent="0.2">
      <c r="A865" s="74"/>
      <c r="B865" s="69"/>
      <c r="C865" s="69"/>
      <c r="D865" s="69"/>
      <c r="E865" s="75"/>
      <c r="F865" s="75"/>
      <c r="G865" s="75"/>
      <c r="H865" s="75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4.25" x14ac:dyDescent="0.2">
      <c r="A866" s="74"/>
      <c r="B866" s="69"/>
      <c r="C866" s="69"/>
      <c r="D866" s="69"/>
      <c r="E866" s="75"/>
      <c r="F866" s="75"/>
      <c r="G866" s="75"/>
      <c r="H866" s="75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4.25" x14ac:dyDescent="0.2">
      <c r="A867" s="74"/>
      <c r="B867" s="69"/>
      <c r="C867" s="69"/>
      <c r="D867" s="69"/>
      <c r="E867" s="75"/>
      <c r="F867" s="75"/>
      <c r="G867" s="75"/>
      <c r="H867" s="75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4.25" x14ac:dyDescent="0.2">
      <c r="A868" s="74"/>
      <c r="B868" s="69"/>
      <c r="C868" s="69"/>
      <c r="D868" s="69"/>
      <c r="E868" s="75"/>
      <c r="F868" s="75"/>
      <c r="G868" s="75"/>
      <c r="H868" s="75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4.25" x14ac:dyDescent="0.2">
      <c r="A869" s="74"/>
      <c r="B869" s="69"/>
      <c r="C869" s="69"/>
      <c r="D869" s="69"/>
      <c r="E869" s="75"/>
      <c r="F869" s="75"/>
      <c r="G869" s="75"/>
      <c r="H869" s="75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4.25" x14ac:dyDescent="0.2">
      <c r="A870" s="74"/>
      <c r="B870" s="69"/>
      <c r="C870" s="69"/>
      <c r="D870" s="69"/>
      <c r="E870" s="75"/>
      <c r="F870" s="75"/>
      <c r="G870" s="75"/>
      <c r="H870" s="75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4.25" x14ac:dyDescent="0.2">
      <c r="A871" s="74"/>
      <c r="B871" s="69"/>
      <c r="C871" s="69"/>
      <c r="D871" s="69"/>
      <c r="E871" s="75"/>
      <c r="F871" s="75"/>
      <c r="G871" s="75"/>
      <c r="H871" s="75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4.25" x14ac:dyDescent="0.2">
      <c r="A872" s="74"/>
      <c r="B872" s="69"/>
      <c r="C872" s="69"/>
      <c r="D872" s="69"/>
      <c r="E872" s="75"/>
      <c r="F872" s="75"/>
      <c r="G872" s="75"/>
      <c r="H872" s="75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4.25" x14ac:dyDescent="0.2">
      <c r="A873" s="74"/>
      <c r="B873" s="69"/>
      <c r="C873" s="69"/>
      <c r="D873" s="69"/>
      <c r="E873" s="75"/>
      <c r="F873" s="75"/>
      <c r="G873" s="75"/>
      <c r="H873" s="75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4.25" x14ac:dyDescent="0.2">
      <c r="A874" s="74"/>
      <c r="B874" s="69"/>
      <c r="C874" s="69"/>
      <c r="D874" s="69"/>
      <c r="E874" s="75"/>
      <c r="F874" s="75"/>
      <c r="G874" s="75"/>
      <c r="H874" s="75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4.25" x14ac:dyDescent="0.2">
      <c r="A875" s="74"/>
      <c r="B875" s="69"/>
      <c r="C875" s="69"/>
      <c r="D875" s="69"/>
      <c r="E875" s="75"/>
      <c r="F875" s="75"/>
      <c r="G875" s="75"/>
      <c r="H875" s="75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4.25" x14ac:dyDescent="0.2">
      <c r="A876" s="74"/>
      <c r="B876" s="69"/>
      <c r="C876" s="69"/>
      <c r="D876" s="69"/>
      <c r="E876" s="75"/>
      <c r="F876" s="75"/>
      <c r="G876" s="75"/>
      <c r="H876" s="75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4.25" x14ac:dyDescent="0.2">
      <c r="A877" s="74"/>
      <c r="B877" s="69"/>
      <c r="C877" s="69"/>
      <c r="D877" s="69"/>
      <c r="E877" s="75"/>
      <c r="F877" s="75"/>
      <c r="G877" s="75"/>
      <c r="H877" s="75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4.25" x14ac:dyDescent="0.2">
      <c r="A878" s="74"/>
      <c r="B878" s="69"/>
      <c r="C878" s="69"/>
      <c r="D878" s="69"/>
      <c r="E878" s="75"/>
      <c r="F878" s="75"/>
      <c r="G878" s="75"/>
      <c r="H878" s="75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4.25" x14ac:dyDescent="0.2">
      <c r="A879" s="74"/>
      <c r="B879" s="69"/>
      <c r="C879" s="69"/>
      <c r="D879" s="69"/>
      <c r="E879" s="75"/>
      <c r="F879" s="75"/>
      <c r="G879" s="75"/>
      <c r="H879" s="75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4.25" x14ac:dyDescent="0.2">
      <c r="A880" s="74"/>
      <c r="B880" s="69"/>
      <c r="C880" s="69"/>
      <c r="D880" s="69"/>
      <c r="E880" s="75"/>
      <c r="F880" s="75"/>
      <c r="G880" s="75"/>
      <c r="H880" s="75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4.25" x14ac:dyDescent="0.2">
      <c r="A881" s="74"/>
      <c r="B881" s="69"/>
      <c r="C881" s="69"/>
      <c r="D881" s="69"/>
      <c r="E881" s="75"/>
      <c r="F881" s="75"/>
      <c r="G881" s="75"/>
      <c r="H881" s="75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4.25" x14ac:dyDescent="0.2">
      <c r="A882" s="74"/>
      <c r="B882" s="69"/>
      <c r="C882" s="69"/>
      <c r="D882" s="69"/>
      <c r="E882" s="75"/>
      <c r="F882" s="75"/>
      <c r="G882" s="75"/>
      <c r="H882" s="75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4.25" x14ac:dyDescent="0.2">
      <c r="A883" s="74"/>
      <c r="B883" s="69"/>
      <c r="C883" s="69"/>
      <c r="D883" s="69"/>
      <c r="E883" s="75"/>
      <c r="F883" s="75"/>
      <c r="G883" s="75"/>
      <c r="H883" s="75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4.25" x14ac:dyDescent="0.2">
      <c r="A884" s="74"/>
      <c r="B884" s="69"/>
      <c r="C884" s="69"/>
      <c r="D884" s="69"/>
      <c r="E884" s="75"/>
      <c r="F884" s="75"/>
      <c r="G884" s="75"/>
      <c r="H884" s="75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4.25" x14ac:dyDescent="0.2">
      <c r="A885" s="74"/>
      <c r="B885" s="69"/>
      <c r="C885" s="69"/>
      <c r="D885" s="69"/>
      <c r="E885" s="75"/>
      <c r="F885" s="75"/>
      <c r="G885" s="75"/>
      <c r="H885" s="75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4.25" x14ac:dyDescent="0.2">
      <c r="A886" s="74"/>
      <c r="B886" s="69"/>
      <c r="C886" s="69"/>
      <c r="D886" s="69"/>
      <c r="E886" s="75"/>
      <c r="F886" s="75"/>
      <c r="G886" s="75"/>
      <c r="H886" s="75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4.25" x14ac:dyDescent="0.2">
      <c r="A887" s="74"/>
      <c r="B887" s="69"/>
      <c r="C887" s="69"/>
      <c r="D887" s="69"/>
      <c r="E887" s="75"/>
      <c r="F887" s="75"/>
      <c r="G887" s="75"/>
      <c r="H887" s="75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4.25" x14ac:dyDescent="0.2">
      <c r="A888" s="74"/>
      <c r="B888" s="69"/>
      <c r="C888" s="69"/>
      <c r="D888" s="69"/>
      <c r="E888" s="75"/>
      <c r="F888" s="75"/>
      <c r="G888" s="75"/>
      <c r="H888" s="75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4.25" x14ac:dyDescent="0.2">
      <c r="A889" s="74"/>
      <c r="B889" s="69"/>
      <c r="C889" s="69"/>
      <c r="D889" s="69"/>
      <c r="E889" s="75"/>
      <c r="F889" s="75"/>
      <c r="G889" s="75"/>
      <c r="H889" s="75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4.25" x14ac:dyDescent="0.2">
      <c r="A890" s="74"/>
      <c r="B890" s="69"/>
      <c r="C890" s="69"/>
      <c r="D890" s="69"/>
      <c r="E890" s="75"/>
      <c r="F890" s="75"/>
      <c r="G890" s="75"/>
      <c r="H890" s="75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4.25" x14ac:dyDescent="0.2">
      <c r="A891" s="74"/>
      <c r="B891" s="69"/>
      <c r="C891" s="69"/>
      <c r="D891" s="69"/>
      <c r="E891" s="75"/>
      <c r="F891" s="75"/>
      <c r="G891" s="75"/>
      <c r="H891" s="75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4.25" x14ac:dyDescent="0.2">
      <c r="A892" s="74"/>
      <c r="B892" s="69"/>
      <c r="C892" s="69"/>
      <c r="D892" s="69"/>
      <c r="E892" s="75"/>
      <c r="F892" s="75"/>
      <c r="G892" s="75"/>
      <c r="H892" s="75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4.25" x14ac:dyDescent="0.2">
      <c r="A893" s="74"/>
      <c r="B893" s="69"/>
      <c r="C893" s="69"/>
      <c r="D893" s="69"/>
      <c r="E893" s="75"/>
      <c r="F893" s="75"/>
      <c r="G893" s="75"/>
      <c r="H893" s="75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4.25" x14ac:dyDescent="0.2">
      <c r="A894" s="74"/>
      <c r="B894" s="69"/>
      <c r="C894" s="69"/>
      <c r="D894" s="69"/>
      <c r="E894" s="75"/>
      <c r="F894" s="75"/>
      <c r="G894" s="75"/>
      <c r="H894" s="75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4.25" x14ac:dyDescent="0.2">
      <c r="A895" s="74"/>
      <c r="B895" s="69"/>
      <c r="C895" s="69"/>
      <c r="D895" s="69"/>
      <c r="E895" s="75"/>
      <c r="F895" s="75"/>
      <c r="G895" s="75"/>
      <c r="H895" s="75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4.25" x14ac:dyDescent="0.2">
      <c r="A896" s="74"/>
      <c r="B896" s="69"/>
      <c r="C896" s="69"/>
      <c r="D896" s="69"/>
      <c r="E896" s="75"/>
      <c r="F896" s="75"/>
      <c r="G896" s="75"/>
      <c r="H896" s="75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4.25" x14ac:dyDescent="0.2">
      <c r="A897" s="74"/>
      <c r="B897" s="69"/>
      <c r="C897" s="69"/>
      <c r="D897" s="69"/>
      <c r="E897" s="75"/>
      <c r="F897" s="75"/>
      <c r="G897" s="75"/>
      <c r="H897" s="75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4.25" x14ac:dyDescent="0.2">
      <c r="A898" s="74"/>
      <c r="B898" s="69"/>
      <c r="C898" s="69"/>
      <c r="D898" s="69"/>
      <c r="E898" s="75"/>
      <c r="F898" s="75"/>
      <c r="G898" s="75"/>
      <c r="H898" s="75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4.25" x14ac:dyDescent="0.2">
      <c r="A899" s="74"/>
      <c r="B899" s="69"/>
      <c r="C899" s="69"/>
      <c r="D899" s="69"/>
      <c r="E899" s="75"/>
      <c r="F899" s="75"/>
      <c r="G899" s="75"/>
      <c r="H899" s="75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4.25" x14ac:dyDescent="0.2">
      <c r="A900" s="74"/>
      <c r="B900" s="69"/>
      <c r="C900" s="69"/>
      <c r="D900" s="69"/>
      <c r="E900" s="75"/>
      <c r="F900" s="75"/>
      <c r="G900" s="75"/>
      <c r="H900" s="75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4.25" x14ac:dyDescent="0.2">
      <c r="A901" s="74"/>
      <c r="B901" s="69"/>
      <c r="C901" s="69"/>
      <c r="D901" s="69"/>
      <c r="E901" s="75"/>
      <c r="F901" s="75"/>
      <c r="G901" s="75"/>
      <c r="H901" s="75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4.25" x14ac:dyDescent="0.2">
      <c r="A902" s="74"/>
      <c r="B902" s="69"/>
      <c r="C902" s="69"/>
      <c r="D902" s="69"/>
      <c r="E902" s="75"/>
      <c r="F902" s="75"/>
      <c r="G902" s="75"/>
      <c r="H902" s="75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4.25" x14ac:dyDescent="0.2">
      <c r="A903" s="74"/>
      <c r="B903" s="69"/>
      <c r="C903" s="69"/>
      <c r="D903" s="69"/>
      <c r="E903" s="75"/>
      <c r="F903" s="75"/>
      <c r="G903" s="75"/>
      <c r="H903" s="75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4.25" x14ac:dyDescent="0.2">
      <c r="A904" s="74"/>
      <c r="B904" s="69"/>
      <c r="C904" s="69"/>
      <c r="D904" s="69"/>
      <c r="E904" s="75"/>
      <c r="F904" s="75"/>
      <c r="G904" s="75"/>
      <c r="H904" s="75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4.25" x14ac:dyDescent="0.2">
      <c r="A905" s="74"/>
      <c r="B905" s="69"/>
      <c r="C905" s="69"/>
      <c r="D905" s="69"/>
      <c r="E905" s="75"/>
      <c r="F905" s="75"/>
      <c r="G905" s="75"/>
      <c r="H905" s="75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4.25" x14ac:dyDescent="0.2">
      <c r="A906" s="74"/>
      <c r="B906" s="69"/>
      <c r="C906" s="69"/>
      <c r="D906" s="69"/>
      <c r="E906" s="75"/>
      <c r="F906" s="75"/>
      <c r="G906" s="75"/>
      <c r="H906" s="75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4.25" x14ac:dyDescent="0.2">
      <c r="A907" s="74"/>
      <c r="B907" s="69"/>
      <c r="C907" s="69"/>
      <c r="D907" s="69"/>
      <c r="E907" s="75"/>
      <c r="F907" s="75"/>
      <c r="G907" s="75"/>
      <c r="H907" s="75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4.25" x14ac:dyDescent="0.2">
      <c r="A908" s="74"/>
      <c r="B908" s="69"/>
      <c r="C908" s="69"/>
      <c r="D908" s="69"/>
      <c r="E908" s="75"/>
      <c r="F908" s="75"/>
      <c r="G908" s="75"/>
      <c r="H908" s="75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4.25" x14ac:dyDescent="0.2">
      <c r="A909" s="74"/>
      <c r="B909" s="69"/>
      <c r="C909" s="69"/>
      <c r="D909" s="69"/>
      <c r="E909" s="75"/>
      <c r="F909" s="75"/>
      <c r="G909" s="75"/>
      <c r="H909" s="75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4.25" x14ac:dyDescent="0.2">
      <c r="A910" s="74"/>
      <c r="B910" s="69"/>
      <c r="C910" s="69"/>
      <c r="D910" s="69"/>
      <c r="E910" s="75"/>
      <c r="F910" s="75"/>
      <c r="G910" s="75"/>
      <c r="H910" s="75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4.25" x14ac:dyDescent="0.2">
      <c r="A911" s="74"/>
      <c r="B911" s="69"/>
      <c r="C911" s="69"/>
      <c r="D911" s="69"/>
      <c r="E911" s="75"/>
      <c r="F911" s="75"/>
      <c r="G911" s="75"/>
      <c r="H911" s="75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4.25" x14ac:dyDescent="0.2">
      <c r="A912" s="74"/>
      <c r="B912" s="69"/>
      <c r="C912" s="69"/>
      <c r="D912" s="69"/>
      <c r="E912" s="75"/>
      <c r="F912" s="75"/>
      <c r="G912" s="75"/>
      <c r="H912" s="75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4.25" x14ac:dyDescent="0.2">
      <c r="A913" s="74"/>
      <c r="B913" s="69"/>
      <c r="C913" s="69"/>
      <c r="D913" s="69"/>
      <c r="E913" s="75"/>
      <c r="F913" s="75"/>
      <c r="G913" s="75"/>
      <c r="H913" s="75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4.25" x14ac:dyDescent="0.2">
      <c r="A914" s="74"/>
      <c r="B914" s="69"/>
      <c r="C914" s="69"/>
      <c r="D914" s="69"/>
      <c r="E914" s="75"/>
      <c r="F914" s="75"/>
      <c r="G914" s="75"/>
      <c r="H914" s="75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4.25" x14ac:dyDescent="0.2">
      <c r="A915" s="74"/>
      <c r="B915" s="69"/>
      <c r="C915" s="69"/>
      <c r="D915" s="69"/>
      <c r="E915" s="75"/>
      <c r="F915" s="75"/>
      <c r="G915" s="75"/>
      <c r="H915" s="75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4.25" x14ac:dyDescent="0.2">
      <c r="A916" s="74"/>
      <c r="B916" s="69"/>
      <c r="C916" s="69"/>
      <c r="D916" s="69"/>
      <c r="E916" s="75"/>
      <c r="F916" s="75"/>
      <c r="G916" s="75"/>
      <c r="H916" s="75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4.25" x14ac:dyDescent="0.2">
      <c r="A917" s="74"/>
      <c r="B917" s="69"/>
      <c r="C917" s="69"/>
      <c r="D917" s="69"/>
      <c r="E917" s="75"/>
      <c r="F917" s="75"/>
      <c r="G917" s="75"/>
      <c r="H917" s="75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4.25" x14ac:dyDescent="0.2">
      <c r="A918" s="74"/>
      <c r="B918" s="69"/>
      <c r="C918" s="69"/>
      <c r="D918" s="69"/>
      <c r="E918" s="75"/>
      <c r="F918" s="75"/>
      <c r="G918" s="75"/>
      <c r="H918" s="75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4.25" x14ac:dyDescent="0.2">
      <c r="A919" s="74"/>
      <c r="B919" s="69"/>
      <c r="C919" s="69"/>
      <c r="D919" s="69"/>
      <c r="E919" s="75"/>
      <c r="F919" s="75"/>
      <c r="G919" s="75"/>
      <c r="H919" s="75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4.25" x14ac:dyDescent="0.2">
      <c r="A920" s="74"/>
      <c r="B920" s="69"/>
      <c r="C920" s="69"/>
      <c r="D920" s="69"/>
      <c r="E920" s="75"/>
      <c r="F920" s="75"/>
      <c r="G920" s="75"/>
      <c r="H920" s="75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4.25" x14ac:dyDescent="0.2">
      <c r="A921" s="74"/>
      <c r="B921" s="69"/>
      <c r="C921" s="69"/>
      <c r="D921" s="69"/>
      <c r="E921" s="75"/>
      <c r="F921" s="75"/>
      <c r="G921" s="75"/>
      <c r="H921" s="75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4.25" x14ac:dyDescent="0.2">
      <c r="A922" s="74"/>
      <c r="B922" s="69"/>
      <c r="C922" s="69"/>
      <c r="D922" s="69"/>
      <c r="E922" s="75"/>
      <c r="F922" s="75"/>
      <c r="G922" s="75"/>
      <c r="H922" s="75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4.25" x14ac:dyDescent="0.2">
      <c r="A923" s="74"/>
      <c r="B923" s="69"/>
      <c r="C923" s="69"/>
      <c r="D923" s="69"/>
      <c r="E923" s="75"/>
      <c r="F923" s="75"/>
      <c r="G923" s="75"/>
      <c r="H923" s="75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4.25" x14ac:dyDescent="0.2">
      <c r="A924" s="74"/>
      <c r="B924" s="69"/>
      <c r="C924" s="69"/>
      <c r="D924" s="69"/>
      <c r="E924" s="75"/>
      <c r="F924" s="75"/>
      <c r="G924" s="75"/>
      <c r="H924" s="75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4.25" x14ac:dyDescent="0.2">
      <c r="A925" s="74"/>
      <c r="B925" s="69"/>
      <c r="C925" s="69"/>
      <c r="D925" s="69"/>
      <c r="E925" s="75"/>
      <c r="F925" s="75"/>
      <c r="G925" s="75"/>
      <c r="H925" s="75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4.25" x14ac:dyDescent="0.2">
      <c r="A926" s="74"/>
      <c r="B926" s="69"/>
      <c r="C926" s="69"/>
      <c r="D926" s="69"/>
      <c r="E926" s="75"/>
      <c r="F926" s="75"/>
      <c r="G926" s="75"/>
      <c r="H926" s="75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4.25" x14ac:dyDescent="0.2">
      <c r="A927" s="74"/>
      <c r="B927" s="69"/>
      <c r="C927" s="69"/>
      <c r="D927" s="69"/>
      <c r="E927" s="75"/>
      <c r="F927" s="75"/>
      <c r="G927" s="75"/>
      <c r="H927" s="75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4.25" x14ac:dyDescent="0.2">
      <c r="A928" s="74"/>
      <c r="B928" s="69"/>
      <c r="C928" s="69"/>
      <c r="D928" s="69"/>
      <c r="E928" s="75"/>
      <c r="F928" s="75"/>
      <c r="G928" s="75"/>
      <c r="H928" s="75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4.25" x14ac:dyDescent="0.2">
      <c r="A929" s="74"/>
      <c r="B929" s="69"/>
      <c r="C929" s="69"/>
      <c r="D929" s="69"/>
      <c r="E929" s="75"/>
      <c r="F929" s="75"/>
      <c r="G929" s="75"/>
      <c r="H929" s="75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4.25" x14ac:dyDescent="0.2">
      <c r="A930" s="74"/>
      <c r="B930" s="69"/>
      <c r="C930" s="69"/>
      <c r="D930" s="69"/>
      <c r="E930" s="75"/>
      <c r="F930" s="75"/>
      <c r="G930" s="75"/>
      <c r="H930" s="75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4.25" x14ac:dyDescent="0.2">
      <c r="A931" s="74"/>
      <c r="B931" s="69"/>
      <c r="C931" s="69"/>
      <c r="D931" s="69"/>
      <c r="E931" s="75"/>
      <c r="F931" s="75"/>
      <c r="G931" s="75"/>
      <c r="H931" s="75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4.25" x14ac:dyDescent="0.2">
      <c r="A932" s="74"/>
      <c r="B932" s="69"/>
      <c r="C932" s="69"/>
      <c r="D932" s="69"/>
      <c r="E932" s="75"/>
      <c r="F932" s="75"/>
      <c r="G932" s="75"/>
      <c r="H932" s="75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4.25" x14ac:dyDescent="0.2">
      <c r="A933" s="74"/>
      <c r="B933" s="69"/>
      <c r="C933" s="69"/>
      <c r="D933" s="69"/>
      <c r="E933" s="75"/>
      <c r="F933" s="75"/>
      <c r="G933" s="75"/>
      <c r="H933" s="75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4.25" x14ac:dyDescent="0.2">
      <c r="A934" s="74"/>
      <c r="B934" s="69"/>
      <c r="C934" s="69"/>
      <c r="D934" s="69"/>
      <c r="E934" s="75"/>
      <c r="F934" s="75"/>
      <c r="G934" s="75"/>
      <c r="H934" s="75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4.25" x14ac:dyDescent="0.2">
      <c r="A935" s="74"/>
      <c r="B935" s="69"/>
      <c r="C935" s="69"/>
      <c r="D935" s="69"/>
      <c r="E935" s="75"/>
      <c r="F935" s="75"/>
      <c r="G935" s="75"/>
      <c r="H935" s="75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4.25" x14ac:dyDescent="0.2">
      <c r="A936" s="74"/>
      <c r="B936" s="69"/>
      <c r="C936" s="69"/>
      <c r="D936" s="69"/>
      <c r="E936" s="75"/>
      <c r="F936" s="75"/>
      <c r="G936" s="75"/>
      <c r="H936" s="75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4.25" x14ac:dyDescent="0.2">
      <c r="A937" s="74"/>
      <c r="B937" s="69"/>
      <c r="C937" s="69"/>
      <c r="D937" s="69"/>
      <c r="E937" s="75"/>
      <c r="F937" s="75"/>
      <c r="G937" s="75"/>
      <c r="H937" s="75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4.25" x14ac:dyDescent="0.2">
      <c r="A938" s="74"/>
      <c r="B938" s="69"/>
      <c r="C938" s="69"/>
      <c r="D938" s="69"/>
      <c r="E938" s="75"/>
      <c r="F938" s="75"/>
      <c r="G938" s="75"/>
      <c r="H938" s="75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4.25" x14ac:dyDescent="0.2">
      <c r="A939" s="74"/>
      <c r="B939" s="69"/>
      <c r="C939" s="69"/>
      <c r="D939" s="69"/>
      <c r="E939" s="75"/>
      <c r="F939" s="75"/>
      <c r="G939" s="75"/>
      <c r="H939" s="75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4.25" x14ac:dyDescent="0.2">
      <c r="A940" s="74"/>
      <c r="B940" s="69"/>
      <c r="C940" s="69"/>
      <c r="D940" s="69"/>
      <c r="E940" s="75"/>
      <c r="F940" s="75"/>
      <c r="G940" s="75"/>
      <c r="H940" s="75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4.25" x14ac:dyDescent="0.2">
      <c r="A941" s="74"/>
      <c r="B941" s="69"/>
      <c r="C941" s="69"/>
      <c r="D941" s="69"/>
      <c r="E941" s="75"/>
      <c r="F941" s="75"/>
      <c r="G941" s="75"/>
      <c r="H941" s="75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4.25" x14ac:dyDescent="0.2">
      <c r="A942" s="74"/>
      <c r="B942" s="69"/>
      <c r="C942" s="69"/>
      <c r="D942" s="69"/>
      <c r="E942" s="75"/>
      <c r="F942" s="75"/>
      <c r="G942" s="75"/>
      <c r="H942" s="75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4.25" x14ac:dyDescent="0.2">
      <c r="A943" s="74"/>
      <c r="B943" s="69"/>
      <c r="C943" s="69"/>
      <c r="D943" s="69"/>
      <c r="E943" s="75"/>
      <c r="F943" s="75"/>
      <c r="G943" s="75"/>
      <c r="H943" s="75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4.25" x14ac:dyDescent="0.2">
      <c r="A944" s="74"/>
      <c r="B944" s="69"/>
      <c r="C944" s="69"/>
      <c r="D944" s="69"/>
      <c r="E944" s="75"/>
      <c r="F944" s="75"/>
      <c r="G944" s="75"/>
      <c r="H944" s="75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4.25" x14ac:dyDescent="0.2">
      <c r="A945" s="74"/>
      <c r="B945" s="69"/>
      <c r="C945" s="69"/>
      <c r="D945" s="69"/>
      <c r="E945" s="75"/>
      <c r="F945" s="75"/>
      <c r="G945" s="75"/>
      <c r="H945" s="75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4.25" x14ac:dyDescent="0.2">
      <c r="A946" s="74"/>
      <c r="B946" s="69"/>
      <c r="C946" s="69"/>
      <c r="D946" s="69"/>
      <c r="E946" s="75"/>
      <c r="F946" s="75"/>
      <c r="G946" s="75"/>
      <c r="H946" s="75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4.25" x14ac:dyDescent="0.2">
      <c r="A947" s="74"/>
      <c r="B947" s="69"/>
      <c r="C947" s="69"/>
      <c r="D947" s="69"/>
      <c r="E947" s="75"/>
      <c r="F947" s="75"/>
      <c r="G947" s="75"/>
      <c r="H947" s="75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4.25" x14ac:dyDescent="0.2">
      <c r="A948" s="74"/>
      <c r="B948" s="69"/>
      <c r="C948" s="69"/>
      <c r="D948" s="69"/>
      <c r="E948" s="75"/>
      <c r="F948" s="75"/>
      <c r="G948" s="75"/>
      <c r="H948" s="75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4.25" x14ac:dyDescent="0.2">
      <c r="A949" s="74"/>
      <c r="B949" s="69"/>
      <c r="C949" s="69"/>
      <c r="D949" s="69"/>
      <c r="E949" s="75"/>
      <c r="F949" s="75"/>
      <c r="G949" s="75"/>
      <c r="H949" s="75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4.25" x14ac:dyDescent="0.2">
      <c r="A950" s="74"/>
      <c r="B950" s="69"/>
      <c r="C950" s="69"/>
      <c r="D950" s="69"/>
      <c r="E950" s="75"/>
      <c r="F950" s="75"/>
      <c r="G950" s="75"/>
      <c r="H950" s="75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4.25" x14ac:dyDescent="0.2">
      <c r="A951" s="74"/>
      <c r="B951" s="69"/>
      <c r="C951" s="69"/>
      <c r="D951" s="69"/>
      <c r="E951" s="75"/>
      <c r="F951" s="75"/>
      <c r="G951" s="75"/>
      <c r="H951" s="75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4.25" x14ac:dyDescent="0.2">
      <c r="A952" s="74"/>
      <c r="B952" s="69"/>
      <c r="C952" s="69"/>
      <c r="D952" s="69"/>
      <c r="E952" s="75"/>
      <c r="F952" s="75"/>
      <c r="G952" s="75"/>
      <c r="H952" s="75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4.25" x14ac:dyDescent="0.2">
      <c r="A953" s="74"/>
      <c r="B953" s="69"/>
      <c r="C953" s="69"/>
      <c r="D953" s="69"/>
      <c r="E953" s="75"/>
      <c r="F953" s="75"/>
      <c r="G953" s="75"/>
      <c r="H953" s="75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4.25" x14ac:dyDescent="0.2">
      <c r="A954" s="74"/>
      <c r="B954" s="69"/>
      <c r="C954" s="69"/>
      <c r="D954" s="69"/>
      <c r="E954" s="75"/>
      <c r="F954" s="75"/>
      <c r="G954" s="75"/>
      <c r="H954" s="75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4.25" x14ac:dyDescent="0.2">
      <c r="A955" s="74"/>
      <c r="B955" s="69"/>
      <c r="C955" s="69"/>
      <c r="D955" s="69"/>
      <c r="E955" s="75"/>
      <c r="F955" s="75"/>
      <c r="G955" s="75"/>
      <c r="H955" s="75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4.25" x14ac:dyDescent="0.2">
      <c r="A956" s="74"/>
      <c r="B956" s="69"/>
      <c r="C956" s="69"/>
      <c r="D956" s="69"/>
      <c r="E956" s="75"/>
      <c r="F956" s="75"/>
      <c r="G956" s="75"/>
      <c r="H956" s="75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4.25" x14ac:dyDescent="0.2">
      <c r="A957" s="74"/>
      <c r="B957" s="69"/>
      <c r="C957" s="69"/>
      <c r="D957" s="69"/>
      <c r="E957" s="75"/>
      <c r="F957" s="75"/>
      <c r="G957" s="75"/>
      <c r="H957" s="75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4.25" x14ac:dyDescent="0.2">
      <c r="A958" s="74"/>
      <c r="B958" s="69"/>
      <c r="C958" s="69"/>
      <c r="D958" s="69"/>
      <c r="E958" s="75"/>
      <c r="F958" s="75"/>
      <c r="G958" s="75"/>
      <c r="H958" s="75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4.25" x14ac:dyDescent="0.2">
      <c r="A959" s="74"/>
      <c r="B959" s="69"/>
      <c r="C959" s="69"/>
      <c r="D959" s="69"/>
      <c r="E959" s="75"/>
      <c r="F959" s="75"/>
      <c r="G959" s="75"/>
      <c r="H959" s="75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4.25" x14ac:dyDescent="0.2">
      <c r="A960" s="74"/>
      <c r="B960" s="69"/>
      <c r="C960" s="69"/>
      <c r="D960" s="69"/>
      <c r="E960" s="75"/>
      <c r="F960" s="75"/>
      <c r="G960" s="75"/>
      <c r="H960" s="75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4.25" x14ac:dyDescent="0.2">
      <c r="A961" s="74"/>
      <c r="B961" s="69"/>
      <c r="C961" s="69"/>
      <c r="D961" s="69"/>
      <c r="E961" s="75"/>
      <c r="F961" s="75"/>
      <c r="G961" s="75"/>
      <c r="H961" s="75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4.25" x14ac:dyDescent="0.2">
      <c r="A962" s="74"/>
      <c r="B962" s="69"/>
      <c r="C962" s="69"/>
      <c r="D962" s="69"/>
      <c r="E962" s="75"/>
      <c r="F962" s="75"/>
      <c r="G962" s="75"/>
      <c r="H962" s="75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4.25" x14ac:dyDescent="0.2">
      <c r="A963" s="74"/>
      <c r="B963" s="69"/>
      <c r="C963" s="69"/>
      <c r="D963" s="69"/>
      <c r="E963" s="75"/>
      <c r="F963" s="75"/>
      <c r="G963" s="75"/>
      <c r="H963" s="75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4.25" x14ac:dyDescent="0.2">
      <c r="A964" s="74"/>
      <c r="B964" s="69"/>
      <c r="C964" s="69"/>
      <c r="D964" s="69"/>
      <c r="E964" s="75"/>
      <c r="F964" s="75"/>
      <c r="G964" s="75"/>
      <c r="H964" s="75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4.25" x14ac:dyDescent="0.2">
      <c r="A965" s="74"/>
      <c r="B965" s="69"/>
      <c r="C965" s="69"/>
      <c r="D965" s="69"/>
      <c r="E965" s="75"/>
      <c r="F965" s="75"/>
      <c r="G965" s="75"/>
      <c r="H965" s="75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4.25" x14ac:dyDescent="0.2">
      <c r="A966" s="74"/>
      <c r="B966" s="69"/>
      <c r="C966" s="69"/>
      <c r="D966" s="69"/>
      <c r="E966" s="75"/>
      <c r="F966" s="75"/>
      <c r="G966" s="75"/>
      <c r="H966" s="75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4.25" x14ac:dyDescent="0.2">
      <c r="A967" s="74"/>
      <c r="B967" s="69"/>
      <c r="C967" s="69"/>
      <c r="D967" s="69"/>
      <c r="E967" s="75"/>
      <c r="F967" s="75"/>
      <c r="G967" s="75"/>
      <c r="H967" s="75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4.25" x14ac:dyDescent="0.2">
      <c r="A968" s="74"/>
      <c r="B968" s="69"/>
      <c r="C968" s="69"/>
      <c r="D968" s="69"/>
      <c r="E968" s="75"/>
      <c r="F968" s="75"/>
      <c r="G968" s="75"/>
      <c r="H968" s="75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4.25" x14ac:dyDescent="0.2">
      <c r="A969" s="74"/>
      <c r="B969" s="69"/>
      <c r="C969" s="69"/>
      <c r="D969" s="69"/>
      <c r="E969" s="75"/>
      <c r="F969" s="75"/>
      <c r="G969" s="75"/>
      <c r="H969" s="75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4.25" x14ac:dyDescent="0.2">
      <c r="A970" s="74"/>
      <c r="B970" s="69"/>
      <c r="C970" s="69"/>
      <c r="D970" s="69"/>
      <c r="E970" s="75"/>
      <c r="F970" s="75"/>
      <c r="G970" s="75"/>
      <c r="H970" s="75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4.25" x14ac:dyDescent="0.2">
      <c r="A971" s="74"/>
      <c r="B971" s="69"/>
      <c r="C971" s="69"/>
      <c r="D971" s="69"/>
      <c r="E971" s="75"/>
      <c r="F971" s="75"/>
      <c r="G971" s="75"/>
      <c r="H971" s="75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4.25" x14ac:dyDescent="0.2">
      <c r="A972" s="74"/>
      <c r="B972" s="69"/>
      <c r="C972" s="69"/>
      <c r="D972" s="69"/>
      <c r="E972" s="75"/>
      <c r="F972" s="75"/>
      <c r="G972" s="75"/>
      <c r="H972" s="75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4.25" x14ac:dyDescent="0.2">
      <c r="A973" s="74"/>
      <c r="B973" s="69"/>
      <c r="C973" s="69"/>
      <c r="D973" s="69"/>
      <c r="E973" s="75"/>
      <c r="F973" s="75"/>
      <c r="G973" s="75"/>
      <c r="H973" s="75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4.25" x14ac:dyDescent="0.2">
      <c r="A974" s="74"/>
      <c r="B974" s="69"/>
      <c r="C974" s="69"/>
      <c r="D974" s="69"/>
      <c r="E974" s="75"/>
      <c r="F974" s="75"/>
      <c r="G974" s="75"/>
      <c r="H974" s="75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4.25" x14ac:dyDescent="0.2">
      <c r="A975" s="74"/>
      <c r="B975" s="69"/>
      <c r="C975" s="69"/>
      <c r="D975" s="69"/>
      <c r="E975" s="75"/>
      <c r="F975" s="75"/>
      <c r="G975" s="75"/>
      <c r="H975" s="75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4.25" x14ac:dyDescent="0.2">
      <c r="A976" s="74"/>
      <c r="B976" s="69"/>
      <c r="C976" s="69"/>
      <c r="D976" s="69"/>
      <c r="E976" s="75"/>
      <c r="F976" s="75"/>
      <c r="G976" s="75"/>
      <c r="H976" s="75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4.25" x14ac:dyDescent="0.2">
      <c r="A977" s="74"/>
      <c r="B977" s="69"/>
      <c r="C977" s="69"/>
      <c r="D977" s="69"/>
      <c r="E977" s="75"/>
      <c r="F977" s="75"/>
      <c r="G977" s="75"/>
      <c r="H977" s="75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4.25" x14ac:dyDescent="0.2">
      <c r="A978" s="74"/>
      <c r="B978" s="69"/>
      <c r="C978" s="69"/>
      <c r="D978" s="69"/>
      <c r="E978" s="75"/>
      <c r="F978" s="75"/>
      <c r="G978" s="75"/>
      <c r="H978" s="75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4.25" x14ac:dyDescent="0.2">
      <c r="A979" s="74"/>
      <c r="B979" s="69"/>
      <c r="C979" s="69"/>
      <c r="D979" s="69"/>
      <c r="E979" s="75"/>
      <c r="F979" s="75"/>
      <c r="G979" s="75"/>
      <c r="H979" s="75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4.25" x14ac:dyDescent="0.2">
      <c r="A980" s="74"/>
      <c r="B980" s="69"/>
      <c r="C980" s="69"/>
      <c r="D980" s="69"/>
      <c r="E980" s="75"/>
      <c r="F980" s="75"/>
      <c r="G980" s="75"/>
      <c r="H980" s="75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4.25" x14ac:dyDescent="0.2">
      <c r="A981" s="74"/>
      <c r="B981" s="69"/>
      <c r="C981" s="69"/>
      <c r="D981" s="69"/>
      <c r="E981" s="75"/>
      <c r="F981" s="75"/>
      <c r="G981" s="75"/>
      <c r="H981" s="75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4.25" x14ac:dyDescent="0.2">
      <c r="A982" s="74"/>
      <c r="B982" s="69"/>
      <c r="C982" s="69"/>
      <c r="D982" s="69"/>
      <c r="E982" s="75"/>
      <c r="F982" s="75"/>
      <c r="G982" s="75"/>
      <c r="H982" s="75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4.25" x14ac:dyDescent="0.2">
      <c r="A983" s="74"/>
      <c r="B983" s="69"/>
      <c r="C983" s="69"/>
      <c r="D983" s="69"/>
      <c r="E983" s="75"/>
      <c r="F983" s="75"/>
      <c r="G983" s="75"/>
      <c r="H983" s="75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4.25" x14ac:dyDescent="0.2">
      <c r="A984" s="74"/>
      <c r="B984" s="69"/>
      <c r="C984" s="69"/>
      <c r="D984" s="69"/>
      <c r="E984" s="75"/>
      <c r="F984" s="75"/>
      <c r="G984" s="75"/>
      <c r="H984" s="75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4.25" x14ac:dyDescent="0.2">
      <c r="A985" s="74"/>
      <c r="B985" s="69"/>
      <c r="C985" s="69"/>
      <c r="D985" s="69"/>
      <c r="E985" s="75"/>
      <c r="F985" s="75"/>
      <c r="G985" s="75"/>
      <c r="H985" s="75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4.25" x14ac:dyDescent="0.2">
      <c r="A986" s="74"/>
      <c r="B986" s="69"/>
      <c r="C986" s="69"/>
      <c r="D986" s="69"/>
      <c r="E986" s="75"/>
      <c r="F986" s="75"/>
      <c r="G986" s="75"/>
      <c r="H986" s="75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4.25" x14ac:dyDescent="0.2">
      <c r="A987" s="74"/>
      <c r="B987" s="69"/>
      <c r="C987" s="69"/>
      <c r="D987" s="69"/>
      <c r="E987" s="75"/>
      <c r="F987" s="75"/>
      <c r="G987" s="75"/>
      <c r="H987" s="75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4.25" x14ac:dyDescent="0.2">
      <c r="A988" s="74"/>
      <c r="B988" s="69"/>
      <c r="C988" s="69"/>
      <c r="D988" s="69"/>
      <c r="E988" s="75"/>
      <c r="F988" s="75"/>
      <c r="G988" s="75"/>
      <c r="H988" s="75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4.25" x14ac:dyDescent="0.2">
      <c r="A989" s="74"/>
      <c r="B989" s="69"/>
      <c r="C989" s="69"/>
      <c r="D989" s="69"/>
      <c r="E989" s="75"/>
      <c r="F989" s="75"/>
      <c r="G989" s="75"/>
      <c r="H989" s="75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4.25" x14ac:dyDescent="0.2">
      <c r="A990" s="74"/>
      <c r="B990" s="69"/>
      <c r="C990" s="69"/>
      <c r="D990" s="69"/>
      <c r="E990" s="75"/>
      <c r="F990" s="75"/>
      <c r="G990" s="75"/>
      <c r="H990" s="75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4.25" x14ac:dyDescent="0.2">
      <c r="A991" s="74"/>
      <c r="B991" s="69"/>
      <c r="C991" s="69"/>
      <c r="D991" s="69"/>
      <c r="E991" s="75"/>
      <c r="F991" s="75"/>
      <c r="G991" s="75"/>
      <c r="H991" s="75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4.25" x14ac:dyDescent="0.2">
      <c r="A992" s="74"/>
      <c r="B992" s="69"/>
      <c r="C992" s="69"/>
      <c r="D992" s="69"/>
      <c r="E992" s="75"/>
      <c r="F992" s="75"/>
      <c r="G992" s="75"/>
      <c r="H992" s="75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4.25" x14ac:dyDescent="0.2">
      <c r="A993" s="74"/>
      <c r="B993" s="69"/>
      <c r="C993" s="69"/>
      <c r="D993" s="69"/>
      <c r="E993" s="75"/>
      <c r="F993" s="75"/>
      <c r="G993" s="75"/>
      <c r="H993" s="75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4.25" x14ac:dyDescent="0.2">
      <c r="A994" s="74"/>
      <c r="B994" s="69"/>
      <c r="C994" s="69"/>
      <c r="D994" s="69"/>
      <c r="E994" s="75"/>
      <c r="F994" s="75"/>
      <c r="G994" s="75"/>
      <c r="H994" s="75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4.25" x14ac:dyDescent="0.2">
      <c r="A995" s="74"/>
      <c r="B995" s="69"/>
      <c r="C995" s="69"/>
      <c r="D995" s="69"/>
      <c r="E995" s="75"/>
      <c r="F995" s="75"/>
      <c r="G995" s="75"/>
      <c r="H995" s="75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4.25" x14ac:dyDescent="0.2">
      <c r="A996" s="74"/>
      <c r="B996" s="69"/>
      <c r="C996" s="69"/>
      <c r="D996" s="69"/>
      <c r="E996" s="75"/>
      <c r="F996" s="75"/>
      <c r="G996" s="75"/>
      <c r="H996" s="75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4.25" x14ac:dyDescent="0.2">
      <c r="A997" s="74"/>
      <c r="B997" s="69"/>
      <c r="C997" s="69"/>
      <c r="D997" s="69"/>
      <c r="E997" s="75"/>
      <c r="F997" s="75"/>
      <c r="G997" s="75"/>
      <c r="H997" s="75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4.25" x14ac:dyDescent="0.2">
      <c r="A998" s="74"/>
      <c r="B998" s="69"/>
      <c r="C998" s="69"/>
      <c r="D998" s="69"/>
      <c r="E998" s="75"/>
      <c r="F998" s="75"/>
      <c r="G998" s="75"/>
      <c r="H998" s="75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4.25" x14ac:dyDescent="0.2">
      <c r="A999" s="74"/>
      <c r="B999" s="69"/>
      <c r="C999" s="69"/>
      <c r="D999" s="69"/>
      <c r="E999" s="75"/>
      <c r="F999" s="75"/>
      <c r="G999" s="75"/>
      <c r="H999" s="75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4.25" x14ac:dyDescent="0.2">
      <c r="A1000" s="74"/>
      <c r="B1000" s="69"/>
      <c r="C1000" s="69"/>
      <c r="D1000" s="69"/>
      <c r="E1000" s="75"/>
      <c r="F1000" s="75"/>
      <c r="G1000" s="75"/>
      <c r="H1000" s="75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0.7109375" customWidth="1"/>
    <col min="2" max="2" width="39.85546875" customWidth="1"/>
    <col min="3" max="3" width="20.5703125" customWidth="1"/>
    <col min="5" max="5" width="18.42578125" customWidth="1"/>
  </cols>
  <sheetData>
    <row r="1" spans="1:23" x14ac:dyDescent="0.25">
      <c r="A1" s="61" t="s">
        <v>0</v>
      </c>
      <c r="B1" s="63" t="s">
        <v>330</v>
      </c>
      <c r="C1" s="63" t="s">
        <v>331</v>
      </c>
      <c r="D1" s="64" t="s">
        <v>332</v>
      </c>
      <c r="E1" s="64" t="s">
        <v>333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ht="15.75" customHeight="1" x14ac:dyDescent="0.2">
      <c r="A2" s="66" t="s">
        <v>39</v>
      </c>
      <c r="B2" s="68" t="s">
        <v>416</v>
      </c>
      <c r="C2" s="68" t="s">
        <v>417</v>
      </c>
      <c r="D2" s="68" t="s">
        <v>337</v>
      </c>
      <c r="E2" s="68" t="s">
        <v>418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15.75" customHeight="1" x14ac:dyDescent="0.2">
      <c r="A3" s="66" t="s">
        <v>41</v>
      </c>
      <c r="B3" s="68" t="s">
        <v>419</v>
      </c>
      <c r="C3" s="68" t="s">
        <v>420</v>
      </c>
      <c r="D3" s="68" t="s">
        <v>337</v>
      </c>
      <c r="E3" s="68" t="s">
        <v>418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ht="15.75" customHeight="1" x14ac:dyDescent="0.2">
      <c r="A4" s="66" t="s">
        <v>43</v>
      </c>
      <c r="B4" s="68" t="s">
        <v>421</v>
      </c>
      <c r="C4" s="68" t="s">
        <v>422</v>
      </c>
      <c r="D4" s="68" t="s">
        <v>337</v>
      </c>
      <c r="E4" s="68" t="s">
        <v>423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</row>
    <row r="5" spans="1:23" ht="15.75" customHeight="1" x14ac:dyDescent="0.2">
      <c r="A5" s="66" t="s">
        <v>48</v>
      </c>
      <c r="B5" s="68" t="s">
        <v>424</v>
      </c>
      <c r="C5" s="68" t="s">
        <v>376</v>
      </c>
      <c r="D5" s="68" t="s">
        <v>337</v>
      </c>
      <c r="E5" s="68" t="s">
        <v>418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3" ht="15.75" customHeight="1" x14ac:dyDescent="0.2">
      <c r="A6" s="66" t="s">
        <v>50</v>
      </c>
      <c r="B6" s="68" t="s">
        <v>425</v>
      </c>
      <c r="C6" s="68" t="s">
        <v>50</v>
      </c>
      <c r="D6" s="68" t="s">
        <v>337</v>
      </c>
      <c r="E6" s="68" t="s">
        <v>426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ht="15.75" customHeight="1" x14ac:dyDescent="0.2">
      <c r="A7" s="66" t="s">
        <v>53</v>
      </c>
      <c r="B7" s="68" t="s">
        <v>427</v>
      </c>
      <c r="C7" s="68" t="s">
        <v>428</v>
      </c>
      <c r="D7" s="68" t="s">
        <v>337</v>
      </c>
      <c r="E7" s="68" t="s">
        <v>418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ht="15.75" customHeight="1" x14ac:dyDescent="0.2">
      <c r="A8" s="66" t="s">
        <v>55</v>
      </c>
      <c r="B8" s="68" t="s">
        <v>429</v>
      </c>
      <c r="C8" s="68" t="s">
        <v>430</v>
      </c>
      <c r="D8" s="68" t="s">
        <v>337</v>
      </c>
      <c r="E8" s="68" t="s">
        <v>431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15.75" customHeight="1" x14ac:dyDescent="0.2">
      <c r="A9" s="66" t="s">
        <v>59</v>
      </c>
      <c r="B9" s="68" t="s">
        <v>432</v>
      </c>
      <c r="C9" s="68" t="s">
        <v>59</v>
      </c>
      <c r="D9" s="68" t="s">
        <v>337</v>
      </c>
      <c r="E9" s="68" t="s">
        <v>388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23" ht="15.75" customHeight="1" x14ac:dyDescent="0.2">
      <c r="A10" s="66" t="s">
        <v>63</v>
      </c>
      <c r="B10" s="68" t="s">
        <v>433</v>
      </c>
      <c r="C10" s="68" t="s">
        <v>434</v>
      </c>
      <c r="D10" s="68" t="s">
        <v>337</v>
      </c>
      <c r="E10" s="68" t="s">
        <v>363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</row>
    <row r="11" spans="1:23" ht="15.75" customHeight="1" x14ac:dyDescent="0.2">
      <c r="A11" s="66" t="s">
        <v>64</v>
      </c>
      <c r="B11" s="68" t="s">
        <v>435</v>
      </c>
      <c r="C11" s="68" t="s">
        <v>64</v>
      </c>
      <c r="D11" s="68" t="s">
        <v>337</v>
      </c>
      <c r="E11" s="68" t="s">
        <v>383</v>
      </c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</row>
    <row r="12" spans="1:23" ht="15.75" customHeight="1" x14ac:dyDescent="0.2">
      <c r="A12" s="66" t="s">
        <v>65</v>
      </c>
      <c r="B12" s="68" t="s">
        <v>436</v>
      </c>
      <c r="C12" s="68" t="s">
        <v>437</v>
      </c>
      <c r="D12" s="68" t="s">
        <v>337</v>
      </c>
      <c r="E12" s="68" t="s">
        <v>388</v>
      </c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</row>
    <row r="13" spans="1:23" ht="15.75" customHeight="1" x14ac:dyDescent="0.2">
      <c r="A13" s="66" t="s">
        <v>68</v>
      </c>
      <c r="B13" s="72" t="s">
        <v>438</v>
      </c>
      <c r="C13" s="72" t="s">
        <v>68</v>
      </c>
      <c r="D13" s="68" t="s">
        <v>337</v>
      </c>
      <c r="E13" s="72">
        <v>63011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ht="15.75" customHeight="1" x14ac:dyDescent="0.2">
      <c r="A14" s="66" t="s">
        <v>73</v>
      </c>
      <c r="B14" s="68" t="s">
        <v>439</v>
      </c>
      <c r="C14" s="68" t="s">
        <v>440</v>
      </c>
      <c r="D14" s="68" t="s">
        <v>337</v>
      </c>
      <c r="E14" s="68" t="s">
        <v>418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</row>
    <row r="15" spans="1:23" ht="15.75" customHeight="1" x14ac:dyDescent="0.2">
      <c r="A15" s="66" t="s">
        <v>74</v>
      </c>
      <c r="B15" s="68" t="s">
        <v>441</v>
      </c>
      <c r="C15" s="68" t="s">
        <v>442</v>
      </c>
      <c r="D15" s="68" t="s">
        <v>337</v>
      </c>
      <c r="E15" s="68" t="s">
        <v>373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</row>
    <row r="16" spans="1:23" ht="15.75" customHeight="1" x14ac:dyDescent="0.2">
      <c r="A16" s="66" t="s">
        <v>75</v>
      </c>
      <c r="B16" s="68" t="s">
        <v>443</v>
      </c>
      <c r="C16" s="68" t="s">
        <v>376</v>
      </c>
      <c r="D16" s="68" t="s">
        <v>337</v>
      </c>
      <c r="E16" s="68" t="s">
        <v>345</v>
      </c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  <row r="17" spans="1:23" ht="15.75" customHeight="1" x14ac:dyDescent="0.2">
      <c r="A17" s="66" t="s">
        <v>79</v>
      </c>
      <c r="B17" s="72" t="s">
        <v>444</v>
      </c>
      <c r="C17" s="72" t="s">
        <v>79</v>
      </c>
      <c r="D17" s="68" t="s">
        <v>337</v>
      </c>
      <c r="E17" s="72">
        <v>63131</v>
      </c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</row>
    <row r="18" spans="1:23" ht="15.75" customHeight="1" x14ac:dyDescent="0.2">
      <c r="A18" s="66" t="s">
        <v>80</v>
      </c>
      <c r="B18" s="68" t="s">
        <v>445</v>
      </c>
      <c r="C18" s="68" t="s">
        <v>80</v>
      </c>
      <c r="D18" s="68" t="s">
        <v>337</v>
      </c>
      <c r="E18" s="68" t="s">
        <v>363</v>
      </c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</row>
    <row r="19" spans="1:23" ht="15.75" customHeight="1" x14ac:dyDescent="0.2">
      <c r="A19" s="66" t="s">
        <v>83</v>
      </c>
      <c r="B19" s="68" t="s">
        <v>446</v>
      </c>
      <c r="C19" s="68" t="s">
        <v>83</v>
      </c>
      <c r="D19" s="68" t="s">
        <v>337</v>
      </c>
      <c r="E19" s="68" t="s">
        <v>426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</row>
    <row r="20" spans="1:23" ht="15.75" customHeight="1" x14ac:dyDescent="0.2">
      <c r="A20" s="66" t="s">
        <v>88</v>
      </c>
      <c r="B20" s="68" t="s">
        <v>447</v>
      </c>
      <c r="C20" s="68" t="s">
        <v>448</v>
      </c>
      <c r="D20" s="68" t="s">
        <v>337</v>
      </c>
      <c r="E20" s="68" t="s">
        <v>449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</row>
    <row r="21" spans="1:23" ht="15.75" customHeight="1" x14ac:dyDescent="0.2">
      <c r="A21" s="66" t="s">
        <v>92</v>
      </c>
      <c r="B21" s="68" t="s">
        <v>450</v>
      </c>
      <c r="C21" s="68" t="s">
        <v>451</v>
      </c>
      <c r="D21" s="68" t="s">
        <v>337</v>
      </c>
      <c r="E21" s="68" t="s">
        <v>373</v>
      </c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</row>
    <row r="22" spans="1:23" ht="15.75" customHeight="1" x14ac:dyDescent="0.2">
      <c r="A22" s="66" t="s">
        <v>98</v>
      </c>
      <c r="B22" s="68" t="s">
        <v>452</v>
      </c>
      <c r="C22" s="68" t="s">
        <v>453</v>
      </c>
      <c r="D22" s="68" t="s">
        <v>337</v>
      </c>
      <c r="E22" s="68" t="s">
        <v>418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ht="15.75" customHeight="1" x14ac:dyDescent="0.2">
      <c r="A23" s="66" t="s">
        <v>100</v>
      </c>
      <c r="B23" s="68" t="s">
        <v>454</v>
      </c>
      <c r="C23" s="68" t="s">
        <v>455</v>
      </c>
      <c r="D23" s="68" t="s">
        <v>337</v>
      </c>
      <c r="E23" s="68" t="s">
        <v>456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ht="15.75" customHeight="1" x14ac:dyDescent="0.2">
      <c r="A24" s="66" t="s">
        <v>101</v>
      </c>
      <c r="B24" s="68" t="s">
        <v>457</v>
      </c>
      <c r="C24" s="68" t="s">
        <v>458</v>
      </c>
      <c r="D24" s="68" t="s">
        <v>337</v>
      </c>
      <c r="E24" s="68" t="s">
        <v>459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3" ht="15.75" customHeight="1" x14ac:dyDescent="0.2">
      <c r="A25" s="66" t="s">
        <v>103</v>
      </c>
      <c r="B25" s="68" t="s">
        <v>460</v>
      </c>
      <c r="C25" s="68" t="s">
        <v>461</v>
      </c>
      <c r="D25" s="68" t="s">
        <v>337</v>
      </c>
      <c r="E25" s="68" t="s">
        <v>459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</row>
    <row r="26" spans="1:23" ht="15.75" customHeight="1" x14ac:dyDescent="0.2">
      <c r="A26" s="66" t="s">
        <v>105</v>
      </c>
      <c r="B26" s="68" t="s">
        <v>462</v>
      </c>
      <c r="C26" s="68" t="s">
        <v>455</v>
      </c>
      <c r="D26" s="68" t="s">
        <v>337</v>
      </c>
      <c r="E26" s="68" t="s">
        <v>418</v>
      </c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</row>
    <row r="27" spans="1:23" ht="15.75" customHeight="1" x14ac:dyDescent="0.2">
      <c r="A27" s="66" t="s">
        <v>107</v>
      </c>
      <c r="B27" s="68" t="s">
        <v>463</v>
      </c>
      <c r="C27" s="68" t="s">
        <v>464</v>
      </c>
      <c r="D27" s="68" t="s">
        <v>337</v>
      </c>
      <c r="E27" s="68" t="s">
        <v>391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</row>
    <row r="28" spans="1:23" ht="15.75" customHeight="1" x14ac:dyDescent="0.2">
      <c r="A28" s="66" t="s">
        <v>109</v>
      </c>
      <c r="B28" s="68" t="s">
        <v>465</v>
      </c>
      <c r="C28" s="68" t="s">
        <v>466</v>
      </c>
      <c r="D28" s="68" t="s">
        <v>337</v>
      </c>
      <c r="E28" s="68" t="s">
        <v>418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</row>
    <row r="29" spans="1:23" ht="15.75" customHeight="1" x14ac:dyDescent="0.2">
      <c r="A29" s="66" t="s">
        <v>111</v>
      </c>
      <c r="B29" s="68" t="s">
        <v>467</v>
      </c>
      <c r="C29" s="68" t="s">
        <v>376</v>
      </c>
      <c r="D29" s="68" t="s">
        <v>337</v>
      </c>
      <c r="E29" s="68" t="s">
        <v>468</v>
      </c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</row>
    <row r="30" spans="1:23" ht="15.75" customHeight="1" x14ac:dyDescent="0.2">
      <c r="A30" s="66" t="s">
        <v>114</v>
      </c>
      <c r="B30" s="68" t="s">
        <v>469</v>
      </c>
      <c r="C30" s="68" t="s">
        <v>470</v>
      </c>
      <c r="D30" s="68" t="s">
        <v>337</v>
      </c>
      <c r="E30" s="68" t="s">
        <v>471</v>
      </c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</row>
    <row r="31" spans="1:23" ht="15.75" customHeight="1" x14ac:dyDescent="0.2">
      <c r="A31" s="66" t="s">
        <v>118</v>
      </c>
      <c r="B31" s="68" t="s">
        <v>472</v>
      </c>
      <c r="C31" s="68" t="s">
        <v>473</v>
      </c>
      <c r="D31" s="68" t="s">
        <v>337</v>
      </c>
      <c r="E31" s="68" t="s">
        <v>459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</row>
    <row r="32" spans="1:23" ht="15.75" customHeight="1" x14ac:dyDescent="0.2">
      <c r="A32" s="66" t="s">
        <v>120</v>
      </c>
      <c r="B32" s="68" t="s">
        <v>474</v>
      </c>
      <c r="C32" s="68" t="s">
        <v>475</v>
      </c>
      <c r="D32" s="68" t="s">
        <v>337</v>
      </c>
      <c r="E32" s="70">
        <v>63123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</row>
    <row r="33" spans="1:23" ht="15.75" customHeight="1" x14ac:dyDescent="0.2">
      <c r="A33" s="66" t="s">
        <v>126</v>
      </c>
      <c r="B33" s="68" t="s">
        <v>476</v>
      </c>
      <c r="C33" s="68" t="s">
        <v>477</v>
      </c>
      <c r="D33" s="68" t="s">
        <v>337</v>
      </c>
      <c r="E33" s="68" t="s">
        <v>415</v>
      </c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</row>
    <row r="34" spans="1:23" ht="15.75" customHeight="1" x14ac:dyDescent="0.2">
      <c r="A34" s="66" t="s">
        <v>130</v>
      </c>
      <c r="B34" s="72" t="s">
        <v>478</v>
      </c>
      <c r="C34" s="72" t="s">
        <v>130</v>
      </c>
      <c r="D34" s="68" t="s">
        <v>337</v>
      </c>
      <c r="E34" s="72">
        <v>63136</v>
      </c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</row>
    <row r="35" spans="1:23" ht="15.75" customHeight="1" x14ac:dyDescent="0.2">
      <c r="A35" s="66" t="s">
        <v>131</v>
      </c>
      <c r="B35" s="68" t="s">
        <v>424</v>
      </c>
      <c r="C35" s="68" t="s">
        <v>479</v>
      </c>
      <c r="D35" s="68" t="s">
        <v>337</v>
      </c>
      <c r="E35" s="68" t="s">
        <v>418</v>
      </c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</row>
    <row r="36" spans="1:23" ht="15.75" customHeight="1" x14ac:dyDescent="0.2">
      <c r="A36" s="66" t="s">
        <v>133</v>
      </c>
      <c r="B36" s="68" t="s">
        <v>480</v>
      </c>
      <c r="C36" s="68" t="s">
        <v>481</v>
      </c>
      <c r="D36" s="68" t="s">
        <v>337</v>
      </c>
      <c r="E36" s="68" t="s">
        <v>418</v>
      </c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</row>
    <row r="37" spans="1:23" ht="15.75" customHeight="1" x14ac:dyDescent="0.2">
      <c r="A37" s="66" t="s">
        <v>135</v>
      </c>
      <c r="B37" s="68" t="s">
        <v>482</v>
      </c>
      <c r="C37" s="68" t="s">
        <v>483</v>
      </c>
      <c r="D37" s="68" t="s">
        <v>337</v>
      </c>
      <c r="E37" s="68" t="s">
        <v>418</v>
      </c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</row>
    <row r="38" spans="1:23" ht="14.25" x14ac:dyDescent="0.2">
      <c r="A38" s="66" t="s">
        <v>136</v>
      </c>
      <c r="B38" s="68" t="s">
        <v>484</v>
      </c>
      <c r="C38" s="68" t="s">
        <v>376</v>
      </c>
      <c r="D38" s="68" t="s">
        <v>337</v>
      </c>
      <c r="E38" s="68" t="s">
        <v>456</v>
      </c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</row>
    <row r="39" spans="1:23" ht="14.25" x14ac:dyDescent="0.2">
      <c r="A39" s="66" t="s">
        <v>143</v>
      </c>
      <c r="B39" s="68" t="s">
        <v>485</v>
      </c>
      <c r="C39" s="68" t="s">
        <v>486</v>
      </c>
      <c r="D39" s="68" t="s">
        <v>337</v>
      </c>
      <c r="E39" s="68" t="s">
        <v>487</v>
      </c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</row>
    <row r="40" spans="1:23" ht="14.25" x14ac:dyDescent="0.2">
      <c r="A40" s="66" t="s">
        <v>146</v>
      </c>
      <c r="B40" s="68" t="s">
        <v>488</v>
      </c>
      <c r="C40" s="68" t="s">
        <v>489</v>
      </c>
      <c r="D40" s="68" t="s">
        <v>337</v>
      </c>
      <c r="E40" s="68" t="s">
        <v>418</v>
      </c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</row>
    <row r="41" spans="1:23" ht="14.25" x14ac:dyDescent="0.2">
      <c r="A41" s="66" t="s">
        <v>148</v>
      </c>
      <c r="B41" s="68" t="s">
        <v>490</v>
      </c>
      <c r="C41" s="68" t="s">
        <v>491</v>
      </c>
      <c r="D41" s="68" t="s">
        <v>337</v>
      </c>
      <c r="E41" s="68" t="s">
        <v>418</v>
      </c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</row>
    <row r="42" spans="1:23" ht="14.25" x14ac:dyDescent="0.2">
      <c r="A42" s="66" t="s">
        <v>150</v>
      </c>
      <c r="B42" s="68" t="s">
        <v>492</v>
      </c>
      <c r="C42" s="68" t="s">
        <v>493</v>
      </c>
      <c r="D42" s="68" t="s">
        <v>337</v>
      </c>
      <c r="E42" s="68" t="s">
        <v>418</v>
      </c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</row>
    <row r="43" spans="1:23" ht="14.25" x14ac:dyDescent="0.2">
      <c r="A43" s="66" t="s">
        <v>152</v>
      </c>
      <c r="B43" s="68" t="s">
        <v>494</v>
      </c>
      <c r="C43" s="68" t="s">
        <v>495</v>
      </c>
      <c r="D43" s="68" t="s">
        <v>337</v>
      </c>
      <c r="E43" s="68" t="s">
        <v>341</v>
      </c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</row>
    <row r="44" spans="1:23" ht="14.25" x14ac:dyDescent="0.2">
      <c r="A44" s="66" t="s">
        <v>156</v>
      </c>
      <c r="B44" s="68" t="s">
        <v>496</v>
      </c>
      <c r="C44" s="68" t="s">
        <v>304</v>
      </c>
      <c r="D44" s="68" t="s">
        <v>337</v>
      </c>
      <c r="E44" s="68" t="s">
        <v>497</v>
      </c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</row>
    <row r="45" spans="1:23" ht="14.25" x14ac:dyDescent="0.2">
      <c r="A45" s="66" t="s">
        <v>161</v>
      </c>
      <c r="B45" s="68" t="s">
        <v>498</v>
      </c>
      <c r="C45" s="68" t="s">
        <v>499</v>
      </c>
      <c r="D45" s="68" t="s">
        <v>337</v>
      </c>
      <c r="E45" s="68" t="s">
        <v>415</v>
      </c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</row>
    <row r="46" spans="1:23" ht="14.25" x14ac:dyDescent="0.2">
      <c r="A46" s="66" t="s">
        <v>165</v>
      </c>
      <c r="B46" s="68" t="s">
        <v>500</v>
      </c>
      <c r="C46" s="68" t="s">
        <v>501</v>
      </c>
      <c r="D46" s="68" t="s">
        <v>337</v>
      </c>
      <c r="E46" s="68" t="s">
        <v>388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</row>
    <row r="47" spans="1:23" ht="14.25" x14ac:dyDescent="0.2">
      <c r="A47" s="66" t="s">
        <v>170</v>
      </c>
      <c r="B47" s="68" t="s">
        <v>502</v>
      </c>
      <c r="C47" s="68" t="s">
        <v>503</v>
      </c>
      <c r="D47" s="68" t="s">
        <v>337</v>
      </c>
      <c r="E47" s="68" t="s">
        <v>418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</row>
    <row r="48" spans="1:23" ht="14.25" x14ac:dyDescent="0.2">
      <c r="A48" s="66" t="s">
        <v>172</v>
      </c>
      <c r="B48" s="68" t="s">
        <v>504</v>
      </c>
      <c r="C48" s="68" t="s">
        <v>505</v>
      </c>
      <c r="D48" s="68" t="s">
        <v>337</v>
      </c>
      <c r="E48" s="68" t="s">
        <v>506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</row>
    <row r="49" spans="1:23" ht="14.25" x14ac:dyDescent="0.2">
      <c r="A49" s="66" t="s">
        <v>174</v>
      </c>
      <c r="B49" s="68" t="s">
        <v>507</v>
      </c>
      <c r="C49" s="68" t="s">
        <v>508</v>
      </c>
      <c r="D49" s="68" t="s">
        <v>337</v>
      </c>
      <c r="E49" s="70">
        <v>63121</v>
      </c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</row>
    <row r="50" spans="1:23" ht="14.25" x14ac:dyDescent="0.2">
      <c r="A50" s="66" t="s">
        <v>176</v>
      </c>
      <c r="B50" s="68" t="s">
        <v>509</v>
      </c>
      <c r="C50" s="68" t="s">
        <v>176</v>
      </c>
      <c r="D50" s="68" t="s">
        <v>337</v>
      </c>
      <c r="E50" s="68" t="s">
        <v>418</v>
      </c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</row>
    <row r="51" spans="1:23" ht="14.25" x14ac:dyDescent="0.2">
      <c r="A51" s="66" t="s">
        <v>178</v>
      </c>
      <c r="B51" s="68" t="s">
        <v>510</v>
      </c>
      <c r="C51" s="68" t="s">
        <v>511</v>
      </c>
      <c r="D51" s="68" t="s">
        <v>337</v>
      </c>
      <c r="E51" s="68" t="s">
        <v>388</v>
      </c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</row>
    <row r="52" spans="1:23" ht="14.25" x14ac:dyDescent="0.2">
      <c r="A52" s="66" t="s">
        <v>180</v>
      </c>
      <c r="B52" s="68" t="s">
        <v>512</v>
      </c>
      <c r="C52" s="68" t="s">
        <v>513</v>
      </c>
      <c r="D52" s="68" t="s">
        <v>337</v>
      </c>
      <c r="E52" s="68" t="s">
        <v>412</v>
      </c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</row>
    <row r="53" spans="1:23" ht="14.25" x14ac:dyDescent="0.2">
      <c r="A53" s="66" t="s">
        <v>181</v>
      </c>
      <c r="B53" s="68" t="s">
        <v>514</v>
      </c>
      <c r="C53" s="68" t="s">
        <v>181</v>
      </c>
      <c r="D53" s="68" t="s">
        <v>337</v>
      </c>
      <c r="E53" s="70">
        <v>63122</v>
      </c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</row>
    <row r="54" spans="1:23" ht="14.25" x14ac:dyDescent="0.2">
      <c r="A54" s="66" t="s">
        <v>184</v>
      </c>
      <c r="B54" s="68" t="s">
        <v>515</v>
      </c>
      <c r="C54" s="68" t="s">
        <v>184</v>
      </c>
      <c r="D54" s="68" t="s">
        <v>337</v>
      </c>
      <c r="E54" s="68" t="s">
        <v>391</v>
      </c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</row>
    <row r="55" spans="1:23" ht="14.25" x14ac:dyDescent="0.2">
      <c r="A55" s="66" t="s">
        <v>187</v>
      </c>
      <c r="B55" s="68" t="s">
        <v>516</v>
      </c>
      <c r="C55" s="68" t="s">
        <v>376</v>
      </c>
      <c r="D55" s="68" t="s">
        <v>337</v>
      </c>
      <c r="E55" s="68" t="s">
        <v>350</v>
      </c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</row>
    <row r="56" spans="1:23" ht="14.25" x14ac:dyDescent="0.2">
      <c r="A56" s="66" t="s">
        <v>189</v>
      </c>
      <c r="B56" s="68" t="s">
        <v>517</v>
      </c>
      <c r="C56" s="68" t="s">
        <v>518</v>
      </c>
      <c r="D56" s="68" t="s">
        <v>337</v>
      </c>
      <c r="E56" s="70">
        <v>63123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</row>
    <row r="57" spans="1:23" ht="14.25" x14ac:dyDescent="0.2">
      <c r="A57" s="66" t="s">
        <v>190</v>
      </c>
      <c r="B57" s="68" t="s">
        <v>520</v>
      </c>
      <c r="C57" s="68" t="s">
        <v>521</v>
      </c>
      <c r="D57" s="68" t="s">
        <v>337</v>
      </c>
      <c r="E57" s="70">
        <v>63040</v>
      </c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</row>
    <row r="58" spans="1:23" ht="14.25" x14ac:dyDescent="0.2">
      <c r="A58" s="66" t="s">
        <v>191</v>
      </c>
      <c r="B58" s="68" t="s">
        <v>522</v>
      </c>
      <c r="C58" s="68" t="s">
        <v>191</v>
      </c>
      <c r="D58" s="68" t="s">
        <v>337</v>
      </c>
      <c r="E58" s="68" t="s">
        <v>410</v>
      </c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1:23" ht="14.25" x14ac:dyDescent="0.2">
      <c r="A59" s="66" t="s">
        <v>193</v>
      </c>
      <c r="B59" s="68" t="s">
        <v>523</v>
      </c>
      <c r="C59" s="68" t="s">
        <v>524</v>
      </c>
      <c r="D59" s="68" t="s">
        <v>337</v>
      </c>
      <c r="E59" s="68" t="s">
        <v>426</v>
      </c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</row>
    <row r="60" spans="1:23" ht="14.25" x14ac:dyDescent="0.2">
      <c r="A60" s="74"/>
      <c r="B60" s="75"/>
      <c r="C60" s="75"/>
      <c r="D60" s="75"/>
      <c r="E60" s="75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</row>
    <row r="61" spans="1:23" ht="14.25" x14ac:dyDescent="0.2">
      <c r="A61" s="74"/>
      <c r="B61" s="75"/>
      <c r="C61" s="75"/>
      <c r="D61" s="75"/>
      <c r="E61" s="75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</row>
    <row r="62" spans="1:23" ht="14.25" x14ac:dyDescent="0.2">
      <c r="A62" s="74"/>
      <c r="B62" s="75"/>
      <c r="C62" s="75"/>
      <c r="D62" s="75"/>
      <c r="E62" s="75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</row>
    <row r="63" spans="1:23" ht="14.25" x14ac:dyDescent="0.2">
      <c r="A63" s="74"/>
      <c r="B63" s="75"/>
      <c r="C63" s="75"/>
      <c r="D63" s="75"/>
      <c r="E63" s="75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</row>
    <row r="64" spans="1:23" ht="14.25" x14ac:dyDescent="0.2">
      <c r="A64" s="74"/>
      <c r="B64" s="75"/>
      <c r="C64" s="75"/>
      <c r="D64" s="75"/>
      <c r="E64" s="75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</row>
    <row r="65" spans="1:23" ht="14.25" x14ac:dyDescent="0.2">
      <c r="A65" s="74"/>
      <c r="B65" s="75"/>
      <c r="C65" s="75"/>
      <c r="D65" s="75"/>
      <c r="E65" s="75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</row>
    <row r="66" spans="1:23" ht="14.25" x14ac:dyDescent="0.2">
      <c r="A66" s="74"/>
      <c r="B66" s="75"/>
      <c r="C66" s="75"/>
      <c r="D66" s="75"/>
      <c r="E66" s="75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</row>
    <row r="67" spans="1:23" ht="14.25" x14ac:dyDescent="0.2">
      <c r="A67" s="74"/>
      <c r="B67" s="75"/>
      <c r="C67" s="75"/>
      <c r="D67" s="75"/>
      <c r="E67" s="75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</row>
    <row r="68" spans="1:23" ht="14.25" x14ac:dyDescent="0.2">
      <c r="A68" s="74"/>
      <c r="B68" s="75"/>
      <c r="C68" s="75"/>
      <c r="D68" s="75"/>
      <c r="E68" s="75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</row>
    <row r="69" spans="1:23" ht="14.25" x14ac:dyDescent="0.2">
      <c r="A69" s="74"/>
      <c r="B69" s="75"/>
      <c r="C69" s="75"/>
      <c r="D69" s="75"/>
      <c r="E69" s="75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</row>
    <row r="70" spans="1:23" ht="14.25" x14ac:dyDescent="0.2">
      <c r="A70" s="74"/>
      <c r="B70" s="75"/>
      <c r="C70" s="75"/>
      <c r="D70" s="75"/>
      <c r="E70" s="75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</row>
    <row r="71" spans="1:23" ht="14.25" x14ac:dyDescent="0.2">
      <c r="A71" s="74"/>
      <c r="B71" s="75"/>
      <c r="C71" s="75"/>
      <c r="D71" s="75"/>
      <c r="E71" s="75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</row>
    <row r="72" spans="1:23" ht="14.25" x14ac:dyDescent="0.2">
      <c r="A72" s="74"/>
      <c r="B72" s="75"/>
      <c r="C72" s="75"/>
      <c r="D72" s="75"/>
      <c r="E72" s="75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</row>
    <row r="73" spans="1:23" ht="14.25" x14ac:dyDescent="0.2">
      <c r="A73" s="74"/>
      <c r="B73" s="75"/>
      <c r="C73" s="75"/>
      <c r="D73" s="75"/>
      <c r="E73" s="75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1:23" ht="14.25" x14ac:dyDescent="0.2">
      <c r="A74" s="74"/>
      <c r="B74" s="75"/>
      <c r="C74" s="75"/>
      <c r="D74" s="75"/>
      <c r="E74" s="75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</row>
    <row r="75" spans="1:23" ht="14.25" x14ac:dyDescent="0.2">
      <c r="A75" s="74"/>
      <c r="B75" s="75"/>
      <c r="C75" s="75"/>
      <c r="D75" s="75"/>
      <c r="E75" s="75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</row>
    <row r="76" spans="1:23" ht="14.25" x14ac:dyDescent="0.2">
      <c r="A76" s="74"/>
      <c r="B76" s="75"/>
      <c r="C76" s="75"/>
      <c r="D76" s="75"/>
      <c r="E76" s="75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</row>
    <row r="77" spans="1:23" ht="14.25" x14ac:dyDescent="0.2">
      <c r="A77" s="74"/>
      <c r="B77" s="75"/>
      <c r="C77" s="75"/>
      <c r="D77" s="75"/>
      <c r="E77" s="75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</row>
    <row r="78" spans="1:23" ht="14.25" x14ac:dyDescent="0.2">
      <c r="A78" s="74"/>
      <c r="B78" s="75"/>
      <c r="C78" s="75"/>
      <c r="D78" s="75"/>
      <c r="E78" s="75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</row>
    <row r="79" spans="1:23" ht="14.25" x14ac:dyDescent="0.2">
      <c r="A79" s="74"/>
      <c r="B79" s="75"/>
      <c r="C79" s="75"/>
      <c r="D79" s="75"/>
      <c r="E79" s="75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3" ht="14.25" x14ac:dyDescent="0.2">
      <c r="A80" s="74"/>
      <c r="B80" s="75"/>
      <c r="C80" s="75"/>
      <c r="D80" s="75"/>
      <c r="E80" s="75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ht="14.25" x14ac:dyDescent="0.2">
      <c r="A81" s="74"/>
      <c r="B81" s="75"/>
      <c r="C81" s="75"/>
      <c r="D81" s="75"/>
      <c r="E81" s="75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ht="14.25" x14ac:dyDescent="0.2">
      <c r="A82" s="74"/>
      <c r="B82" s="75"/>
      <c r="C82" s="75"/>
      <c r="D82" s="75"/>
      <c r="E82" s="75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ht="14.25" x14ac:dyDescent="0.2">
      <c r="A83" s="74"/>
      <c r="B83" s="75"/>
      <c r="C83" s="75"/>
      <c r="D83" s="75"/>
      <c r="E83" s="75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spans="1:23" ht="14.25" x14ac:dyDescent="0.2">
      <c r="A84" s="74"/>
      <c r="B84" s="75"/>
      <c r="C84" s="75"/>
      <c r="D84" s="75"/>
      <c r="E84" s="75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ht="14.25" x14ac:dyDescent="0.2">
      <c r="A85" s="74"/>
      <c r="B85" s="75"/>
      <c r="C85" s="75"/>
      <c r="D85" s="75"/>
      <c r="E85" s="75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ht="14.25" x14ac:dyDescent="0.2">
      <c r="A86" s="74"/>
      <c r="B86" s="75"/>
      <c r="C86" s="75"/>
      <c r="D86" s="75"/>
      <c r="E86" s="75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ht="14.25" x14ac:dyDescent="0.2">
      <c r="A87" s="74"/>
      <c r="B87" s="75"/>
      <c r="C87" s="75"/>
      <c r="D87" s="75"/>
      <c r="E87" s="75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 ht="14.25" x14ac:dyDescent="0.2">
      <c r="A88" s="74"/>
      <c r="B88" s="75"/>
      <c r="C88" s="75"/>
      <c r="D88" s="75"/>
      <c r="E88" s="75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 ht="14.25" x14ac:dyDescent="0.2">
      <c r="A89" s="74"/>
      <c r="B89" s="75"/>
      <c r="C89" s="75"/>
      <c r="D89" s="75"/>
      <c r="E89" s="75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 ht="14.25" x14ac:dyDescent="0.2">
      <c r="A90" s="74"/>
      <c r="B90" s="75"/>
      <c r="C90" s="75"/>
      <c r="D90" s="75"/>
      <c r="E90" s="75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1:23" ht="14.25" x14ac:dyDescent="0.2">
      <c r="A91" s="74"/>
      <c r="B91" s="75"/>
      <c r="C91" s="75"/>
      <c r="D91" s="75"/>
      <c r="E91" s="75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spans="1:23" ht="14.25" x14ac:dyDescent="0.2">
      <c r="A92" s="74"/>
      <c r="B92" s="75"/>
      <c r="C92" s="75"/>
      <c r="D92" s="75"/>
      <c r="E92" s="75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3" ht="14.25" x14ac:dyDescent="0.2">
      <c r="A93" s="74"/>
      <c r="B93" s="75"/>
      <c r="C93" s="75"/>
      <c r="D93" s="75"/>
      <c r="E93" s="75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3" ht="14.25" x14ac:dyDescent="0.2">
      <c r="A94" s="74"/>
      <c r="B94" s="75"/>
      <c r="C94" s="75"/>
      <c r="D94" s="75"/>
      <c r="E94" s="75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3" ht="14.25" x14ac:dyDescent="0.2">
      <c r="A95" s="74"/>
      <c r="B95" s="75"/>
      <c r="C95" s="75"/>
      <c r="D95" s="75"/>
      <c r="E95" s="75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ht="14.25" x14ac:dyDescent="0.2">
      <c r="A96" s="74"/>
      <c r="B96" s="75"/>
      <c r="C96" s="75"/>
      <c r="D96" s="75"/>
      <c r="E96" s="75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ht="14.25" x14ac:dyDescent="0.2">
      <c r="A97" s="74"/>
      <c r="B97" s="75"/>
      <c r="C97" s="75"/>
      <c r="D97" s="75"/>
      <c r="E97" s="75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ht="14.25" x14ac:dyDescent="0.2">
      <c r="A98" s="74"/>
      <c r="B98" s="75"/>
      <c r="C98" s="75"/>
      <c r="D98" s="75"/>
      <c r="E98" s="75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ht="14.25" x14ac:dyDescent="0.2">
      <c r="A99" s="74"/>
      <c r="B99" s="75"/>
      <c r="C99" s="75"/>
      <c r="D99" s="75"/>
      <c r="E99" s="75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ht="14.25" x14ac:dyDescent="0.2">
      <c r="A100" s="74"/>
      <c r="B100" s="75"/>
      <c r="C100" s="75"/>
      <c r="D100" s="75"/>
      <c r="E100" s="75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ht="14.25" x14ac:dyDescent="0.2">
      <c r="A101" s="74"/>
      <c r="B101" s="75"/>
      <c r="C101" s="75"/>
      <c r="D101" s="75"/>
      <c r="E101" s="75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1:23" ht="14.25" x14ac:dyDescent="0.2">
      <c r="A102" s="74"/>
      <c r="B102" s="75"/>
      <c r="C102" s="75"/>
      <c r="D102" s="75"/>
      <c r="E102" s="75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ht="14.25" x14ac:dyDescent="0.2">
      <c r="A103" s="74"/>
      <c r="B103" s="75"/>
      <c r="C103" s="75"/>
      <c r="D103" s="75"/>
      <c r="E103" s="75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4" spans="1:23" ht="14.25" x14ac:dyDescent="0.2">
      <c r="A104" s="74"/>
      <c r="B104" s="75"/>
      <c r="C104" s="75"/>
      <c r="D104" s="75"/>
      <c r="E104" s="75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ht="14.25" x14ac:dyDescent="0.2">
      <c r="A105" s="74"/>
      <c r="B105" s="75"/>
      <c r="C105" s="75"/>
      <c r="D105" s="75"/>
      <c r="E105" s="75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ht="14.25" x14ac:dyDescent="0.2">
      <c r="A106" s="74"/>
      <c r="B106" s="75"/>
      <c r="C106" s="75"/>
      <c r="D106" s="75"/>
      <c r="E106" s="75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ht="14.25" x14ac:dyDescent="0.2">
      <c r="A107" s="74"/>
      <c r="B107" s="75"/>
      <c r="C107" s="75"/>
      <c r="D107" s="75"/>
      <c r="E107" s="75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1:23" ht="14.25" x14ac:dyDescent="0.2">
      <c r="A108" s="74"/>
      <c r="B108" s="75"/>
      <c r="C108" s="75"/>
      <c r="D108" s="75"/>
      <c r="E108" s="75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ht="14.25" x14ac:dyDescent="0.2">
      <c r="A109" s="74"/>
      <c r="B109" s="75"/>
      <c r="C109" s="75"/>
      <c r="D109" s="75"/>
      <c r="E109" s="75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ht="14.25" x14ac:dyDescent="0.2">
      <c r="A110" s="74"/>
      <c r="B110" s="75"/>
      <c r="C110" s="75"/>
      <c r="D110" s="75"/>
      <c r="E110" s="75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ht="14.25" x14ac:dyDescent="0.2">
      <c r="A111" s="74"/>
      <c r="B111" s="75"/>
      <c r="C111" s="75"/>
      <c r="D111" s="75"/>
      <c r="E111" s="75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1:23" ht="14.25" x14ac:dyDescent="0.2">
      <c r="A112" s="74"/>
      <c r="B112" s="75"/>
      <c r="C112" s="75"/>
      <c r="D112" s="75"/>
      <c r="E112" s="75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1:23" ht="14.25" x14ac:dyDescent="0.2">
      <c r="A113" s="74"/>
      <c r="B113" s="75"/>
      <c r="C113" s="75"/>
      <c r="D113" s="75"/>
      <c r="E113" s="75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ht="14.25" x14ac:dyDescent="0.2">
      <c r="A114" s="74"/>
      <c r="B114" s="75"/>
      <c r="C114" s="75"/>
      <c r="D114" s="75"/>
      <c r="E114" s="75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1:23" ht="14.25" x14ac:dyDescent="0.2">
      <c r="A115" s="74"/>
      <c r="B115" s="75"/>
      <c r="C115" s="75"/>
      <c r="D115" s="75"/>
      <c r="E115" s="75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1:23" ht="14.25" x14ac:dyDescent="0.2">
      <c r="A116" s="74"/>
      <c r="B116" s="75"/>
      <c r="C116" s="75"/>
      <c r="D116" s="75"/>
      <c r="E116" s="75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7" spans="1:23" ht="14.25" x14ac:dyDescent="0.2">
      <c r="A117" s="74"/>
      <c r="B117" s="75"/>
      <c r="C117" s="75"/>
      <c r="D117" s="75"/>
      <c r="E117" s="75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spans="1:23" ht="14.25" x14ac:dyDescent="0.2">
      <c r="A118" s="74"/>
      <c r="B118" s="75"/>
      <c r="C118" s="75"/>
      <c r="D118" s="75"/>
      <c r="E118" s="75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spans="1:23" ht="14.25" x14ac:dyDescent="0.2">
      <c r="A119" s="74"/>
      <c r="B119" s="75"/>
      <c r="C119" s="75"/>
      <c r="D119" s="75"/>
      <c r="E119" s="75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1:23" ht="14.25" x14ac:dyDescent="0.2">
      <c r="A120" s="74"/>
      <c r="B120" s="75"/>
      <c r="C120" s="75"/>
      <c r="D120" s="75"/>
      <c r="E120" s="75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spans="1:23" ht="14.25" x14ac:dyDescent="0.2">
      <c r="A121" s="74"/>
      <c r="B121" s="75"/>
      <c r="C121" s="75"/>
      <c r="D121" s="75"/>
      <c r="E121" s="75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spans="1:23" ht="14.25" x14ac:dyDescent="0.2">
      <c r="A122" s="74"/>
      <c r="B122" s="75"/>
      <c r="C122" s="75"/>
      <c r="D122" s="75"/>
      <c r="E122" s="75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spans="1:23" ht="14.25" x14ac:dyDescent="0.2">
      <c r="A123" s="74"/>
      <c r="B123" s="75"/>
      <c r="C123" s="75"/>
      <c r="D123" s="75"/>
      <c r="E123" s="75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spans="1:23" ht="14.25" x14ac:dyDescent="0.2">
      <c r="A124" s="74"/>
      <c r="B124" s="75"/>
      <c r="C124" s="75"/>
      <c r="D124" s="75"/>
      <c r="E124" s="75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1:23" ht="14.25" x14ac:dyDescent="0.2">
      <c r="A125" s="74"/>
      <c r="B125" s="75"/>
      <c r="C125" s="75"/>
      <c r="D125" s="75"/>
      <c r="E125" s="75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</row>
    <row r="126" spans="1:23" ht="14.25" x14ac:dyDescent="0.2">
      <c r="A126" s="74"/>
      <c r="B126" s="75"/>
      <c r="C126" s="75"/>
      <c r="D126" s="75"/>
      <c r="E126" s="75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</row>
    <row r="127" spans="1:23" ht="14.25" x14ac:dyDescent="0.2">
      <c r="A127" s="74"/>
      <c r="B127" s="75"/>
      <c r="C127" s="75"/>
      <c r="D127" s="75"/>
      <c r="E127" s="75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</row>
    <row r="128" spans="1:23" ht="14.25" x14ac:dyDescent="0.2">
      <c r="A128" s="74"/>
      <c r="B128" s="75"/>
      <c r="C128" s="75"/>
      <c r="D128" s="75"/>
      <c r="E128" s="75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</row>
    <row r="129" spans="1:23" ht="14.25" x14ac:dyDescent="0.2">
      <c r="A129" s="74"/>
      <c r="B129" s="75"/>
      <c r="C129" s="75"/>
      <c r="D129" s="75"/>
      <c r="E129" s="75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</row>
    <row r="130" spans="1:23" ht="14.25" x14ac:dyDescent="0.2">
      <c r="A130" s="74"/>
      <c r="B130" s="75"/>
      <c r="C130" s="75"/>
      <c r="D130" s="75"/>
      <c r="E130" s="75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</row>
    <row r="131" spans="1:23" ht="14.25" x14ac:dyDescent="0.2">
      <c r="A131" s="74"/>
      <c r="B131" s="75"/>
      <c r="C131" s="75"/>
      <c r="D131" s="75"/>
      <c r="E131" s="75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</row>
    <row r="132" spans="1:23" ht="14.25" x14ac:dyDescent="0.2">
      <c r="A132" s="74"/>
      <c r="B132" s="75"/>
      <c r="C132" s="75"/>
      <c r="D132" s="75"/>
      <c r="E132" s="75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</row>
    <row r="133" spans="1:23" ht="14.25" x14ac:dyDescent="0.2">
      <c r="A133" s="74"/>
      <c r="B133" s="75"/>
      <c r="C133" s="75"/>
      <c r="D133" s="75"/>
      <c r="E133" s="75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</row>
    <row r="134" spans="1:23" ht="14.25" x14ac:dyDescent="0.2">
      <c r="A134" s="74"/>
      <c r="B134" s="75"/>
      <c r="C134" s="75"/>
      <c r="D134" s="75"/>
      <c r="E134" s="75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</row>
    <row r="135" spans="1:23" ht="14.25" x14ac:dyDescent="0.2">
      <c r="A135" s="74"/>
      <c r="B135" s="75"/>
      <c r="C135" s="75"/>
      <c r="D135" s="75"/>
      <c r="E135" s="75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</row>
    <row r="136" spans="1:23" ht="14.25" x14ac:dyDescent="0.2">
      <c r="A136" s="74"/>
      <c r="B136" s="75"/>
      <c r="C136" s="75"/>
      <c r="D136" s="75"/>
      <c r="E136" s="75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</row>
    <row r="137" spans="1:23" ht="14.25" x14ac:dyDescent="0.2">
      <c r="A137" s="74"/>
      <c r="B137" s="75"/>
      <c r="C137" s="75"/>
      <c r="D137" s="75"/>
      <c r="E137" s="75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</row>
    <row r="138" spans="1:23" ht="14.25" x14ac:dyDescent="0.2">
      <c r="A138" s="74"/>
      <c r="B138" s="75"/>
      <c r="C138" s="75"/>
      <c r="D138" s="75"/>
      <c r="E138" s="75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</row>
    <row r="139" spans="1:23" ht="14.25" x14ac:dyDescent="0.2">
      <c r="A139" s="74"/>
      <c r="B139" s="75"/>
      <c r="C139" s="75"/>
      <c r="D139" s="75"/>
      <c r="E139" s="75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</row>
    <row r="140" spans="1:23" ht="14.25" x14ac:dyDescent="0.2">
      <c r="A140" s="74"/>
      <c r="B140" s="75"/>
      <c r="C140" s="75"/>
      <c r="D140" s="75"/>
      <c r="E140" s="75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</row>
    <row r="141" spans="1:23" ht="14.25" x14ac:dyDescent="0.2">
      <c r="A141" s="74"/>
      <c r="B141" s="75"/>
      <c r="C141" s="75"/>
      <c r="D141" s="75"/>
      <c r="E141" s="75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1:23" ht="14.25" x14ac:dyDescent="0.2">
      <c r="A142" s="74"/>
      <c r="B142" s="75"/>
      <c r="C142" s="75"/>
      <c r="D142" s="75"/>
      <c r="E142" s="75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</row>
    <row r="143" spans="1:23" ht="14.25" x14ac:dyDescent="0.2">
      <c r="A143" s="74"/>
      <c r="B143" s="75"/>
      <c r="C143" s="75"/>
      <c r="D143" s="75"/>
      <c r="E143" s="75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</row>
    <row r="144" spans="1:23" ht="14.25" x14ac:dyDescent="0.2">
      <c r="A144" s="74"/>
      <c r="B144" s="75"/>
      <c r="C144" s="75"/>
      <c r="D144" s="75"/>
      <c r="E144" s="75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</row>
    <row r="145" spans="1:23" ht="14.25" x14ac:dyDescent="0.2">
      <c r="A145" s="74"/>
      <c r="B145" s="75"/>
      <c r="C145" s="75"/>
      <c r="D145" s="75"/>
      <c r="E145" s="75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</row>
    <row r="146" spans="1:23" ht="14.25" x14ac:dyDescent="0.2">
      <c r="A146" s="74"/>
      <c r="B146" s="75"/>
      <c r="C146" s="75"/>
      <c r="D146" s="75"/>
      <c r="E146" s="75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</row>
    <row r="147" spans="1:23" ht="14.25" x14ac:dyDescent="0.2">
      <c r="A147" s="74"/>
      <c r="B147" s="75"/>
      <c r="C147" s="75"/>
      <c r="D147" s="75"/>
      <c r="E147" s="75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</row>
    <row r="148" spans="1:23" ht="14.25" x14ac:dyDescent="0.2">
      <c r="A148" s="74"/>
      <c r="B148" s="75"/>
      <c r="C148" s="75"/>
      <c r="D148" s="75"/>
      <c r="E148" s="75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</row>
    <row r="149" spans="1:23" ht="14.25" x14ac:dyDescent="0.2">
      <c r="A149" s="74"/>
      <c r="B149" s="75"/>
      <c r="C149" s="75"/>
      <c r="D149" s="75"/>
      <c r="E149" s="75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</row>
    <row r="150" spans="1:23" ht="14.25" x14ac:dyDescent="0.2">
      <c r="A150" s="74"/>
      <c r="B150" s="75"/>
      <c r="C150" s="75"/>
      <c r="D150" s="75"/>
      <c r="E150" s="75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</row>
    <row r="151" spans="1:23" ht="14.25" x14ac:dyDescent="0.2">
      <c r="A151" s="74"/>
      <c r="B151" s="75"/>
      <c r="C151" s="75"/>
      <c r="D151" s="75"/>
      <c r="E151" s="75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</row>
    <row r="152" spans="1:23" ht="14.25" x14ac:dyDescent="0.2">
      <c r="A152" s="74"/>
      <c r="B152" s="75"/>
      <c r="C152" s="75"/>
      <c r="D152" s="75"/>
      <c r="E152" s="75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</row>
    <row r="153" spans="1:23" ht="14.25" x14ac:dyDescent="0.2">
      <c r="A153" s="74"/>
      <c r="B153" s="75"/>
      <c r="C153" s="75"/>
      <c r="D153" s="75"/>
      <c r="E153" s="75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</row>
    <row r="154" spans="1:23" ht="14.25" x14ac:dyDescent="0.2">
      <c r="A154" s="74"/>
      <c r="B154" s="75"/>
      <c r="C154" s="75"/>
      <c r="D154" s="75"/>
      <c r="E154" s="75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</row>
    <row r="155" spans="1:23" ht="14.25" x14ac:dyDescent="0.2">
      <c r="A155" s="74"/>
      <c r="B155" s="75"/>
      <c r="C155" s="75"/>
      <c r="D155" s="75"/>
      <c r="E155" s="75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</row>
    <row r="156" spans="1:23" ht="14.25" x14ac:dyDescent="0.2">
      <c r="A156" s="74"/>
      <c r="B156" s="75"/>
      <c r="C156" s="75"/>
      <c r="D156" s="75"/>
      <c r="E156" s="75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</row>
    <row r="157" spans="1:23" ht="14.25" x14ac:dyDescent="0.2">
      <c r="A157" s="74"/>
      <c r="B157" s="75"/>
      <c r="C157" s="75"/>
      <c r="D157" s="75"/>
      <c r="E157" s="75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</row>
    <row r="158" spans="1:23" ht="14.25" x14ac:dyDescent="0.2">
      <c r="A158" s="74"/>
      <c r="B158" s="75"/>
      <c r="C158" s="75"/>
      <c r="D158" s="75"/>
      <c r="E158" s="75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1:23" ht="14.25" x14ac:dyDescent="0.2">
      <c r="A159" s="74"/>
      <c r="B159" s="75"/>
      <c r="C159" s="75"/>
      <c r="D159" s="75"/>
      <c r="E159" s="75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</row>
    <row r="160" spans="1:23" ht="14.25" x14ac:dyDescent="0.2">
      <c r="A160" s="74"/>
      <c r="B160" s="75"/>
      <c r="C160" s="75"/>
      <c r="D160" s="75"/>
      <c r="E160" s="75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</row>
    <row r="161" spans="1:23" ht="14.25" x14ac:dyDescent="0.2">
      <c r="A161" s="74"/>
      <c r="B161" s="75"/>
      <c r="C161" s="75"/>
      <c r="D161" s="75"/>
      <c r="E161" s="75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</row>
    <row r="162" spans="1:23" ht="14.25" x14ac:dyDescent="0.2">
      <c r="A162" s="74"/>
      <c r="B162" s="75"/>
      <c r="C162" s="75"/>
      <c r="D162" s="75"/>
      <c r="E162" s="75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</row>
    <row r="163" spans="1:23" ht="14.25" x14ac:dyDescent="0.2">
      <c r="A163" s="74"/>
      <c r="B163" s="75"/>
      <c r="C163" s="75"/>
      <c r="D163" s="75"/>
      <c r="E163" s="75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</row>
    <row r="164" spans="1:23" ht="14.25" x14ac:dyDescent="0.2">
      <c r="A164" s="74"/>
      <c r="B164" s="75"/>
      <c r="C164" s="75"/>
      <c r="D164" s="75"/>
      <c r="E164" s="75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</row>
    <row r="165" spans="1:23" ht="14.25" x14ac:dyDescent="0.2">
      <c r="A165" s="74"/>
      <c r="B165" s="75"/>
      <c r="C165" s="75"/>
      <c r="D165" s="75"/>
      <c r="E165" s="75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</row>
    <row r="166" spans="1:23" ht="14.25" x14ac:dyDescent="0.2">
      <c r="A166" s="74"/>
      <c r="B166" s="75"/>
      <c r="C166" s="75"/>
      <c r="D166" s="75"/>
      <c r="E166" s="75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</row>
    <row r="167" spans="1:23" ht="14.25" x14ac:dyDescent="0.2">
      <c r="A167" s="74"/>
      <c r="B167" s="75"/>
      <c r="C167" s="75"/>
      <c r="D167" s="75"/>
      <c r="E167" s="75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</row>
    <row r="168" spans="1:23" ht="14.25" x14ac:dyDescent="0.2">
      <c r="A168" s="74"/>
      <c r="B168" s="75"/>
      <c r="C168" s="75"/>
      <c r="D168" s="75"/>
      <c r="E168" s="75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</row>
    <row r="169" spans="1:23" ht="14.25" x14ac:dyDescent="0.2">
      <c r="A169" s="74"/>
      <c r="B169" s="75"/>
      <c r="C169" s="75"/>
      <c r="D169" s="75"/>
      <c r="E169" s="75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</row>
    <row r="170" spans="1:23" ht="14.25" x14ac:dyDescent="0.2">
      <c r="A170" s="74"/>
      <c r="B170" s="75"/>
      <c r="C170" s="75"/>
      <c r="D170" s="75"/>
      <c r="E170" s="75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</row>
    <row r="171" spans="1:23" ht="14.25" x14ac:dyDescent="0.2">
      <c r="A171" s="74"/>
      <c r="B171" s="75"/>
      <c r="C171" s="75"/>
      <c r="D171" s="75"/>
      <c r="E171" s="75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</row>
    <row r="172" spans="1:23" ht="14.25" x14ac:dyDescent="0.2">
      <c r="A172" s="74"/>
      <c r="B172" s="75"/>
      <c r="C172" s="75"/>
      <c r="D172" s="75"/>
      <c r="E172" s="75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</row>
    <row r="173" spans="1:23" ht="14.25" x14ac:dyDescent="0.2">
      <c r="A173" s="74"/>
      <c r="B173" s="75"/>
      <c r="C173" s="75"/>
      <c r="D173" s="75"/>
      <c r="E173" s="75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</row>
    <row r="174" spans="1:23" ht="14.25" x14ac:dyDescent="0.2">
      <c r="A174" s="74"/>
      <c r="B174" s="75"/>
      <c r="C174" s="75"/>
      <c r="D174" s="75"/>
      <c r="E174" s="75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</row>
    <row r="175" spans="1:23" ht="14.25" x14ac:dyDescent="0.2">
      <c r="A175" s="74"/>
      <c r="B175" s="75"/>
      <c r="C175" s="75"/>
      <c r="D175" s="75"/>
      <c r="E175" s="75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1:23" ht="14.25" x14ac:dyDescent="0.2">
      <c r="A176" s="74"/>
      <c r="B176" s="75"/>
      <c r="C176" s="75"/>
      <c r="D176" s="75"/>
      <c r="E176" s="75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</row>
    <row r="177" spans="1:23" ht="14.25" x14ac:dyDescent="0.2">
      <c r="A177" s="74"/>
      <c r="B177" s="75"/>
      <c r="C177" s="75"/>
      <c r="D177" s="75"/>
      <c r="E177" s="75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</row>
    <row r="178" spans="1:23" ht="14.25" x14ac:dyDescent="0.2">
      <c r="A178" s="74"/>
      <c r="B178" s="75"/>
      <c r="C178" s="75"/>
      <c r="D178" s="75"/>
      <c r="E178" s="75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</row>
    <row r="179" spans="1:23" ht="14.25" x14ac:dyDescent="0.2">
      <c r="A179" s="74"/>
      <c r="B179" s="75"/>
      <c r="C179" s="75"/>
      <c r="D179" s="75"/>
      <c r="E179" s="75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</row>
    <row r="180" spans="1:23" ht="14.25" x14ac:dyDescent="0.2">
      <c r="A180" s="74"/>
      <c r="B180" s="75"/>
      <c r="C180" s="75"/>
      <c r="D180" s="75"/>
      <c r="E180" s="75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</row>
    <row r="181" spans="1:23" ht="14.25" x14ac:dyDescent="0.2">
      <c r="A181" s="74"/>
      <c r="B181" s="75"/>
      <c r="C181" s="75"/>
      <c r="D181" s="75"/>
      <c r="E181" s="75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</row>
    <row r="182" spans="1:23" ht="14.25" x14ac:dyDescent="0.2">
      <c r="A182" s="74"/>
      <c r="B182" s="75"/>
      <c r="C182" s="75"/>
      <c r="D182" s="75"/>
      <c r="E182" s="75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</row>
    <row r="183" spans="1:23" ht="14.25" x14ac:dyDescent="0.2">
      <c r="A183" s="74"/>
      <c r="B183" s="75"/>
      <c r="C183" s="75"/>
      <c r="D183" s="75"/>
      <c r="E183" s="75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</row>
    <row r="184" spans="1:23" ht="14.25" x14ac:dyDescent="0.2">
      <c r="A184" s="74"/>
      <c r="B184" s="75"/>
      <c r="C184" s="75"/>
      <c r="D184" s="75"/>
      <c r="E184" s="75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</row>
    <row r="185" spans="1:23" ht="14.25" x14ac:dyDescent="0.2">
      <c r="A185" s="74"/>
      <c r="B185" s="75"/>
      <c r="C185" s="75"/>
      <c r="D185" s="75"/>
      <c r="E185" s="75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</row>
    <row r="186" spans="1:23" ht="14.25" x14ac:dyDescent="0.2">
      <c r="A186" s="74"/>
      <c r="B186" s="75"/>
      <c r="C186" s="75"/>
      <c r="D186" s="75"/>
      <c r="E186" s="75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</row>
    <row r="187" spans="1:23" ht="14.25" x14ac:dyDescent="0.2">
      <c r="A187" s="74"/>
      <c r="B187" s="75"/>
      <c r="C187" s="75"/>
      <c r="D187" s="75"/>
      <c r="E187" s="75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</row>
    <row r="188" spans="1:23" ht="14.25" x14ac:dyDescent="0.2">
      <c r="A188" s="74"/>
      <c r="B188" s="75"/>
      <c r="C188" s="75"/>
      <c r="D188" s="75"/>
      <c r="E188" s="75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</row>
    <row r="189" spans="1:23" ht="14.25" x14ac:dyDescent="0.2">
      <c r="A189" s="74"/>
      <c r="B189" s="75"/>
      <c r="C189" s="75"/>
      <c r="D189" s="75"/>
      <c r="E189" s="75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</row>
    <row r="190" spans="1:23" ht="14.25" x14ac:dyDescent="0.2">
      <c r="A190" s="74"/>
      <c r="B190" s="75"/>
      <c r="C190" s="75"/>
      <c r="D190" s="75"/>
      <c r="E190" s="75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</row>
    <row r="191" spans="1:23" ht="14.25" x14ac:dyDescent="0.2">
      <c r="A191" s="74"/>
      <c r="B191" s="75"/>
      <c r="C191" s="75"/>
      <c r="D191" s="75"/>
      <c r="E191" s="75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</row>
    <row r="192" spans="1:23" ht="14.25" x14ac:dyDescent="0.2">
      <c r="A192" s="74"/>
      <c r="B192" s="75"/>
      <c r="C192" s="75"/>
      <c r="D192" s="75"/>
      <c r="E192" s="75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1:23" ht="14.25" x14ac:dyDescent="0.2">
      <c r="A193" s="74"/>
      <c r="B193" s="75"/>
      <c r="C193" s="75"/>
      <c r="D193" s="75"/>
      <c r="E193" s="75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</row>
    <row r="194" spans="1:23" ht="14.25" x14ac:dyDescent="0.2">
      <c r="A194" s="74"/>
      <c r="B194" s="75"/>
      <c r="C194" s="75"/>
      <c r="D194" s="75"/>
      <c r="E194" s="75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</row>
    <row r="195" spans="1:23" ht="14.25" x14ac:dyDescent="0.2">
      <c r="A195" s="74"/>
      <c r="B195" s="75"/>
      <c r="C195" s="75"/>
      <c r="D195" s="75"/>
      <c r="E195" s="75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</row>
    <row r="196" spans="1:23" ht="14.25" x14ac:dyDescent="0.2">
      <c r="A196" s="74"/>
      <c r="B196" s="75"/>
      <c r="C196" s="75"/>
      <c r="D196" s="75"/>
      <c r="E196" s="75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</row>
    <row r="197" spans="1:23" ht="14.25" x14ac:dyDescent="0.2">
      <c r="A197" s="74"/>
      <c r="B197" s="75"/>
      <c r="C197" s="75"/>
      <c r="D197" s="75"/>
      <c r="E197" s="75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</row>
    <row r="198" spans="1:23" ht="14.25" x14ac:dyDescent="0.2">
      <c r="A198" s="74"/>
      <c r="B198" s="75"/>
      <c r="C198" s="75"/>
      <c r="D198" s="75"/>
      <c r="E198" s="75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</row>
    <row r="199" spans="1:23" ht="14.25" x14ac:dyDescent="0.2">
      <c r="A199" s="74"/>
      <c r="B199" s="75"/>
      <c r="C199" s="75"/>
      <c r="D199" s="75"/>
      <c r="E199" s="75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</row>
    <row r="200" spans="1:23" ht="14.25" x14ac:dyDescent="0.2">
      <c r="A200" s="74"/>
      <c r="B200" s="75"/>
      <c r="C200" s="75"/>
      <c r="D200" s="75"/>
      <c r="E200" s="75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</row>
    <row r="201" spans="1:23" ht="14.25" x14ac:dyDescent="0.2">
      <c r="A201" s="74"/>
      <c r="B201" s="75"/>
      <c r="C201" s="75"/>
      <c r="D201" s="75"/>
      <c r="E201" s="75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</row>
    <row r="202" spans="1:23" ht="14.25" x14ac:dyDescent="0.2">
      <c r="A202" s="74"/>
      <c r="B202" s="75"/>
      <c r="C202" s="75"/>
      <c r="D202" s="75"/>
      <c r="E202" s="75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</row>
    <row r="203" spans="1:23" ht="14.25" x14ac:dyDescent="0.2">
      <c r="A203" s="74"/>
      <c r="B203" s="75"/>
      <c r="C203" s="75"/>
      <c r="D203" s="75"/>
      <c r="E203" s="75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</row>
    <row r="204" spans="1:23" ht="14.25" x14ac:dyDescent="0.2">
      <c r="A204" s="74"/>
      <c r="B204" s="75"/>
      <c r="C204" s="75"/>
      <c r="D204" s="75"/>
      <c r="E204" s="75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</row>
    <row r="205" spans="1:23" ht="14.25" x14ac:dyDescent="0.2">
      <c r="A205" s="74"/>
      <c r="B205" s="75"/>
      <c r="C205" s="75"/>
      <c r="D205" s="75"/>
      <c r="E205" s="75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</row>
    <row r="206" spans="1:23" ht="14.25" x14ac:dyDescent="0.2">
      <c r="A206" s="74"/>
      <c r="B206" s="75"/>
      <c r="C206" s="75"/>
      <c r="D206" s="75"/>
      <c r="E206" s="75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</row>
    <row r="207" spans="1:23" ht="14.25" x14ac:dyDescent="0.2">
      <c r="A207" s="74"/>
      <c r="B207" s="75"/>
      <c r="C207" s="75"/>
      <c r="D207" s="75"/>
      <c r="E207" s="75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</row>
    <row r="208" spans="1:23" ht="14.25" x14ac:dyDescent="0.2">
      <c r="A208" s="74"/>
      <c r="B208" s="75"/>
      <c r="C208" s="75"/>
      <c r="D208" s="75"/>
      <c r="E208" s="75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</row>
    <row r="209" spans="1:23" ht="14.25" x14ac:dyDescent="0.2">
      <c r="A209" s="74"/>
      <c r="B209" s="75"/>
      <c r="C209" s="75"/>
      <c r="D209" s="75"/>
      <c r="E209" s="75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1:23" ht="14.25" x14ac:dyDescent="0.2">
      <c r="A210" s="74"/>
      <c r="B210" s="75"/>
      <c r="C210" s="75"/>
      <c r="D210" s="75"/>
      <c r="E210" s="75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</row>
    <row r="211" spans="1:23" ht="14.25" x14ac:dyDescent="0.2">
      <c r="A211" s="74"/>
      <c r="B211" s="75"/>
      <c r="C211" s="75"/>
      <c r="D211" s="75"/>
      <c r="E211" s="75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</row>
    <row r="212" spans="1:23" ht="14.25" x14ac:dyDescent="0.2">
      <c r="A212" s="74"/>
      <c r="B212" s="75"/>
      <c r="C212" s="75"/>
      <c r="D212" s="75"/>
      <c r="E212" s="75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</row>
    <row r="213" spans="1:23" ht="14.25" x14ac:dyDescent="0.2">
      <c r="A213" s="74"/>
      <c r="B213" s="75"/>
      <c r="C213" s="75"/>
      <c r="D213" s="75"/>
      <c r="E213" s="75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</row>
    <row r="214" spans="1:23" ht="14.25" x14ac:dyDescent="0.2">
      <c r="A214" s="74"/>
      <c r="B214" s="75"/>
      <c r="C214" s="75"/>
      <c r="D214" s="75"/>
      <c r="E214" s="75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</row>
    <row r="215" spans="1:23" ht="14.25" x14ac:dyDescent="0.2">
      <c r="A215" s="74"/>
      <c r="B215" s="75"/>
      <c r="C215" s="75"/>
      <c r="D215" s="75"/>
      <c r="E215" s="75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</row>
    <row r="216" spans="1:23" ht="14.25" x14ac:dyDescent="0.2">
      <c r="A216" s="74"/>
      <c r="B216" s="75"/>
      <c r="C216" s="75"/>
      <c r="D216" s="75"/>
      <c r="E216" s="75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</row>
    <row r="217" spans="1:23" ht="14.25" x14ac:dyDescent="0.2">
      <c r="A217" s="74"/>
      <c r="B217" s="75"/>
      <c r="C217" s="75"/>
      <c r="D217" s="75"/>
      <c r="E217" s="75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</row>
    <row r="218" spans="1:23" ht="14.25" x14ac:dyDescent="0.2">
      <c r="A218" s="74"/>
      <c r="B218" s="75"/>
      <c r="C218" s="75"/>
      <c r="D218" s="75"/>
      <c r="E218" s="75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</row>
    <row r="219" spans="1:23" ht="14.25" x14ac:dyDescent="0.2">
      <c r="A219" s="74"/>
      <c r="B219" s="75"/>
      <c r="C219" s="75"/>
      <c r="D219" s="75"/>
      <c r="E219" s="75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</row>
    <row r="220" spans="1:23" ht="14.25" x14ac:dyDescent="0.2">
      <c r="A220" s="74"/>
      <c r="B220" s="75"/>
      <c r="C220" s="75"/>
      <c r="D220" s="75"/>
      <c r="E220" s="75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</row>
    <row r="221" spans="1:23" ht="14.25" x14ac:dyDescent="0.2">
      <c r="A221" s="74"/>
      <c r="B221" s="75"/>
      <c r="C221" s="75"/>
      <c r="D221" s="75"/>
      <c r="E221" s="75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</row>
    <row r="222" spans="1:23" ht="14.25" x14ac:dyDescent="0.2">
      <c r="A222" s="74"/>
      <c r="B222" s="75"/>
      <c r="C222" s="75"/>
      <c r="D222" s="75"/>
      <c r="E222" s="75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</row>
    <row r="223" spans="1:23" ht="14.25" x14ac:dyDescent="0.2">
      <c r="A223" s="74"/>
      <c r="B223" s="75"/>
      <c r="C223" s="75"/>
      <c r="D223" s="75"/>
      <c r="E223" s="75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</row>
    <row r="224" spans="1:23" ht="14.25" x14ac:dyDescent="0.2">
      <c r="A224" s="74"/>
      <c r="B224" s="75"/>
      <c r="C224" s="75"/>
      <c r="D224" s="75"/>
      <c r="E224" s="75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</row>
    <row r="225" spans="1:23" ht="14.25" x14ac:dyDescent="0.2">
      <c r="A225" s="74"/>
      <c r="B225" s="75"/>
      <c r="C225" s="75"/>
      <c r="D225" s="75"/>
      <c r="E225" s="75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</row>
    <row r="226" spans="1:23" ht="14.25" x14ac:dyDescent="0.2">
      <c r="A226" s="74"/>
      <c r="B226" s="75"/>
      <c r="C226" s="75"/>
      <c r="D226" s="75"/>
      <c r="E226" s="75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</row>
    <row r="227" spans="1:23" ht="14.25" x14ac:dyDescent="0.2">
      <c r="A227" s="74"/>
      <c r="B227" s="75"/>
      <c r="C227" s="75"/>
      <c r="D227" s="75"/>
      <c r="E227" s="75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</row>
    <row r="228" spans="1:23" ht="14.25" x14ac:dyDescent="0.2">
      <c r="A228" s="74"/>
      <c r="B228" s="75"/>
      <c r="C228" s="75"/>
      <c r="D228" s="75"/>
      <c r="E228" s="75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</row>
    <row r="229" spans="1:23" ht="14.25" x14ac:dyDescent="0.2">
      <c r="A229" s="74"/>
      <c r="B229" s="75"/>
      <c r="C229" s="75"/>
      <c r="D229" s="75"/>
      <c r="E229" s="75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</row>
    <row r="230" spans="1:23" ht="14.25" x14ac:dyDescent="0.2">
      <c r="A230" s="74"/>
      <c r="B230" s="75"/>
      <c r="C230" s="75"/>
      <c r="D230" s="75"/>
      <c r="E230" s="75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</row>
    <row r="231" spans="1:23" ht="14.25" x14ac:dyDescent="0.2">
      <c r="A231" s="74"/>
      <c r="B231" s="75"/>
      <c r="C231" s="75"/>
      <c r="D231" s="75"/>
      <c r="E231" s="75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</row>
    <row r="232" spans="1:23" ht="14.25" x14ac:dyDescent="0.2">
      <c r="A232" s="74"/>
      <c r="B232" s="75"/>
      <c r="C232" s="75"/>
      <c r="D232" s="75"/>
      <c r="E232" s="75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</row>
    <row r="233" spans="1:23" ht="14.25" x14ac:dyDescent="0.2">
      <c r="A233" s="74"/>
      <c r="B233" s="75"/>
      <c r="C233" s="75"/>
      <c r="D233" s="75"/>
      <c r="E233" s="75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</row>
    <row r="234" spans="1:23" ht="14.25" x14ac:dyDescent="0.2">
      <c r="A234" s="74"/>
      <c r="B234" s="75"/>
      <c r="C234" s="75"/>
      <c r="D234" s="75"/>
      <c r="E234" s="75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</row>
    <row r="235" spans="1:23" ht="14.25" x14ac:dyDescent="0.2">
      <c r="A235" s="74"/>
      <c r="B235" s="75"/>
      <c r="C235" s="75"/>
      <c r="D235" s="75"/>
      <c r="E235" s="75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</row>
    <row r="236" spans="1:23" ht="14.25" x14ac:dyDescent="0.2">
      <c r="A236" s="74"/>
      <c r="B236" s="75"/>
      <c r="C236" s="75"/>
      <c r="D236" s="75"/>
      <c r="E236" s="75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</row>
    <row r="237" spans="1:23" ht="14.25" x14ac:dyDescent="0.2">
      <c r="A237" s="74"/>
      <c r="B237" s="75"/>
      <c r="C237" s="75"/>
      <c r="D237" s="75"/>
      <c r="E237" s="75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</row>
    <row r="238" spans="1:23" ht="14.25" x14ac:dyDescent="0.2">
      <c r="A238" s="74"/>
      <c r="B238" s="75"/>
      <c r="C238" s="75"/>
      <c r="D238" s="75"/>
      <c r="E238" s="75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</row>
    <row r="239" spans="1:23" ht="14.25" x14ac:dyDescent="0.2">
      <c r="A239" s="74"/>
      <c r="B239" s="75"/>
      <c r="C239" s="75"/>
      <c r="D239" s="75"/>
      <c r="E239" s="75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</row>
    <row r="240" spans="1:23" ht="14.25" x14ac:dyDescent="0.2">
      <c r="A240" s="74"/>
      <c r="B240" s="75"/>
      <c r="C240" s="75"/>
      <c r="D240" s="75"/>
      <c r="E240" s="75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</row>
    <row r="241" spans="1:23" ht="14.25" x14ac:dyDescent="0.2">
      <c r="A241" s="74"/>
      <c r="B241" s="75"/>
      <c r="C241" s="75"/>
      <c r="D241" s="75"/>
      <c r="E241" s="75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</row>
    <row r="242" spans="1:23" ht="14.25" x14ac:dyDescent="0.2">
      <c r="A242" s="74"/>
      <c r="B242" s="75"/>
      <c r="C242" s="75"/>
      <c r="D242" s="75"/>
      <c r="E242" s="75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</row>
    <row r="243" spans="1:23" ht="14.25" x14ac:dyDescent="0.2">
      <c r="A243" s="74"/>
      <c r="B243" s="75"/>
      <c r="C243" s="75"/>
      <c r="D243" s="75"/>
      <c r="E243" s="75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</row>
    <row r="244" spans="1:23" ht="14.25" x14ac:dyDescent="0.2">
      <c r="A244" s="74"/>
      <c r="B244" s="75"/>
      <c r="C244" s="75"/>
      <c r="D244" s="75"/>
      <c r="E244" s="75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</row>
    <row r="245" spans="1:23" ht="14.25" x14ac:dyDescent="0.2">
      <c r="A245" s="74"/>
      <c r="B245" s="75"/>
      <c r="C245" s="75"/>
      <c r="D245" s="75"/>
      <c r="E245" s="75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</row>
    <row r="246" spans="1:23" ht="14.25" x14ac:dyDescent="0.2">
      <c r="A246" s="74"/>
      <c r="B246" s="75"/>
      <c r="C246" s="75"/>
      <c r="D246" s="75"/>
      <c r="E246" s="75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</row>
    <row r="247" spans="1:23" ht="14.25" x14ac:dyDescent="0.2">
      <c r="A247" s="74"/>
      <c r="B247" s="75"/>
      <c r="C247" s="75"/>
      <c r="D247" s="75"/>
      <c r="E247" s="75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</row>
    <row r="248" spans="1:23" ht="14.25" x14ac:dyDescent="0.2">
      <c r="A248" s="74"/>
      <c r="B248" s="75"/>
      <c r="C248" s="75"/>
      <c r="D248" s="75"/>
      <c r="E248" s="75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</row>
    <row r="249" spans="1:23" ht="14.25" x14ac:dyDescent="0.2">
      <c r="A249" s="74"/>
      <c r="B249" s="75"/>
      <c r="C249" s="75"/>
      <c r="D249" s="75"/>
      <c r="E249" s="75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</row>
    <row r="250" spans="1:23" ht="14.25" x14ac:dyDescent="0.2">
      <c r="A250" s="74"/>
      <c r="B250" s="75"/>
      <c r="C250" s="75"/>
      <c r="D250" s="75"/>
      <c r="E250" s="75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</row>
    <row r="251" spans="1:23" ht="14.25" x14ac:dyDescent="0.2">
      <c r="A251" s="74"/>
      <c r="B251" s="75"/>
      <c r="C251" s="75"/>
      <c r="D251" s="75"/>
      <c r="E251" s="75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</row>
    <row r="252" spans="1:23" ht="14.25" x14ac:dyDescent="0.2">
      <c r="A252" s="74"/>
      <c r="B252" s="75"/>
      <c r="C252" s="75"/>
      <c r="D252" s="75"/>
      <c r="E252" s="75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</row>
    <row r="253" spans="1:23" ht="14.25" x14ac:dyDescent="0.2">
      <c r="A253" s="74"/>
      <c r="B253" s="75"/>
      <c r="C253" s="75"/>
      <c r="D253" s="75"/>
      <c r="E253" s="75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</row>
    <row r="254" spans="1:23" ht="14.25" x14ac:dyDescent="0.2">
      <c r="A254" s="74"/>
      <c r="B254" s="75"/>
      <c r="C254" s="75"/>
      <c r="D254" s="75"/>
      <c r="E254" s="75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</row>
    <row r="255" spans="1:23" ht="14.25" x14ac:dyDescent="0.2">
      <c r="A255" s="74"/>
      <c r="B255" s="75"/>
      <c r="C255" s="75"/>
      <c r="D255" s="75"/>
      <c r="E255" s="75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</row>
    <row r="256" spans="1:23" ht="14.25" x14ac:dyDescent="0.2">
      <c r="A256" s="74"/>
      <c r="B256" s="75"/>
      <c r="C256" s="75"/>
      <c r="D256" s="75"/>
      <c r="E256" s="75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</row>
    <row r="257" spans="1:23" ht="14.25" x14ac:dyDescent="0.2">
      <c r="A257" s="74"/>
      <c r="B257" s="75"/>
      <c r="C257" s="75"/>
      <c r="D257" s="75"/>
      <c r="E257" s="75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</row>
    <row r="258" spans="1:23" ht="14.25" x14ac:dyDescent="0.2">
      <c r="A258" s="74"/>
      <c r="B258" s="75"/>
      <c r="C258" s="75"/>
      <c r="D258" s="75"/>
      <c r="E258" s="75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</row>
    <row r="259" spans="1:23" ht="14.25" x14ac:dyDescent="0.2">
      <c r="A259" s="74"/>
      <c r="B259" s="75"/>
      <c r="C259" s="75"/>
      <c r="D259" s="75"/>
      <c r="E259" s="75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</row>
    <row r="260" spans="1:23" ht="14.25" x14ac:dyDescent="0.2">
      <c r="A260" s="74"/>
      <c r="B260" s="75"/>
      <c r="C260" s="75"/>
      <c r="D260" s="75"/>
      <c r="E260" s="75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</row>
    <row r="261" spans="1:23" ht="14.25" x14ac:dyDescent="0.2">
      <c r="A261" s="74"/>
      <c r="B261" s="75"/>
      <c r="C261" s="75"/>
      <c r="D261" s="75"/>
      <c r="E261" s="75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</row>
    <row r="262" spans="1:23" ht="14.25" x14ac:dyDescent="0.2">
      <c r="A262" s="74"/>
      <c r="B262" s="75"/>
      <c r="C262" s="75"/>
      <c r="D262" s="75"/>
      <c r="E262" s="75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</row>
    <row r="263" spans="1:23" ht="14.25" x14ac:dyDescent="0.2">
      <c r="A263" s="74"/>
      <c r="B263" s="75"/>
      <c r="C263" s="75"/>
      <c r="D263" s="75"/>
      <c r="E263" s="75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</row>
    <row r="264" spans="1:23" ht="14.25" x14ac:dyDescent="0.2">
      <c r="A264" s="74"/>
      <c r="B264" s="75"/>
      <c r="C264" s="75"/>
      <c r="D264" s="75"/>
      <c r="E264" s="75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</row>
    <row r="265" spans="1:23" ht="14.25" x14ac:dyDescent="0.2">
      <c r="A265" s="74"/>
      <c r="B265" s="75"/>
      <c r="C265" s="75"/>
      <c r="D265" s="75"/>
      <c r="E265" s="75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</row>
    <row r="266" spans="1:23" ht="14.25" x14ac:dyDescent="0.2">
      <c r="A266" s="74"/>
      <c r="B266" s="75"/>
      <c r="C266" s="75"/>
      <c r="D266" s="75"/>
      <c r="E266" s="75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</row>
    <row r="267" spans="1:23" ht="14.25" x14ac:dyDescent="0.2">
      <c r="A267" s="74"/>
      <c r="B267" s="75"/>
      <c r="C267" s="75"/>
      <c r="D267" s="75"/>
      <c r="E267" s="75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</row>
    <row r="268" spans="1:23" ht="14.25" x14ac:dyDescent="0.2">
      <c r="A268" s="74"/>
      <c r="B268" s="75"/>
      <c r="C268" s="75"/>
      <c r="D268" s="75"/>
      <c r="E268" s="75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</row>
    <row r="269" spans="1:23" ht="14.25" x14ac:dyDescent="0.2">
      <c r="A269" s="74"/>
      <c r="B269" s="75"/>
      <c r="C269" s="75"/>
      <c r="D269" s="75"/>
      <c r="E269" s="75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</row>
    <row r="270" spans="1:23" ht="14.25" x14ac:dyDescent="0.2">
      <c r="A270" s="74"/>
      <c r="B270" s="75"/>
      <c r="C270" s="75"/>
      <c r="D270" s="75"/>
      <c r="E270" s="75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</row>
    <row r="271" spans="1:23" ht="14.25" x14ac:dyDescent="0.2">
      <c r="A271" s="74"/>
      <c r="B271" s="75"/>
      <c r="C271" s="75"/>
      <c r="D271" s="75"/>
      <c r="E271" s="75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</row>
    <row r="272" spans="1:23" ht="14.25" x14ac:dyDescent="0.2">
      <c r="A272" s="74"/>
      <c r="B272" s="75"/>
      <c r="C272" s="75"/>
      <c r="D272" s="75"/>
      <c r="E272" s="75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</row>
    <row r="273" spans="1:23" ht="14.25" x14ac:dyDescent="0.2">
      <c r="A273" s="74"/>
      <c r="B273" s="75"/>
      <c r="C273" s="75"/>
      <c r="D273" s="75"/>
      <c r="E273" s="75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</row>
    <row r="274" spans="1:23" ht="14.25" x14ac:dyDescent="0.2">
      <c r="A274" s="74"/>
      <c r="B274" s="75"/>
      <c r="C274" s="75"/>
      <c r="D274" s="75"/>
      <c r="E274" s="75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</row>
    <row r="275" spans="1:23" ht="14.25" x14ac:dyDescent="0.2">
      <c r="A275" s="74"/>
      <c r="B275" s="75"/>
      <c r="C275" s="75"/>
      <c r="D275" s="75"/>
      <c r="E275" s="75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</row>
    <row r="276" spans="1:23" ht="14.25" x14ac:dyDescent="0.2">
      <c r="A276" s="74"/>
      <c r="B276" s="75"/>
      <c r="C276" s="75"/>
      <c r="D276" s="75"/>
      <c r="E276" s="75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</row>
    <row r="277" spans="1:23" ht="14.25" x14ac:dyDescent="0.2">
      <c r="A277" s="74"/>
      <c r="B277" s="75"/>
      <c r="C277" s="75"/>
      <c r="D277" s="75"/>
      <c r="E277" s="75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</row>
    <row r="278" spans="1:23" ht="14.25" x14ac:dyDescent="0.2">
      <c r="A278" s="74"/>
      <c r="B278" s="75"/>
      <c r="C278" s="75"/>
      <c r="D278" s="75"/>
      <c r="E278" s="75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</row>
    <row r="279" spans="1:23" ht="14.25" x14ac:dyDescent="0.2">
      <c r="A279" s="74"/>
      <c r="B279" s="75"/>
      <c r="C279" s="75"/>
      <c r="D279" s="75"/>
      <c r="E279" s="75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</row>
    <row r="280" spans="1:23" ht="14.25" x14ac:dyDescent="0.2">
      <c r="A280" s="74"/>
      <c r="B280" s="75"/>
      <c r="C280" s="75"/>
      <c r="D280" s="75"/>
      <c r="E280" s="75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</row>
    <row r="281" spans="1:23" ht="14.25" x14ac:dyDescent="0.2">
      <c r="A281" s="74"/>
      <c r="B281" s="75"/>
      <c r="C281" s="75"/>
      <c r="D281" s="75"/>
      <c r="E281" s="75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</row>
    <row r="282" spans="1:23" ht="14.25" x14ac:dyDescent="0.2">
      <c r="A282" s="74"/>
      <c r="B282" s="75"/>
      <c r="C282" s="75"/>
      <c r="D282" s="75"/>
      <c r="E282" s="75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</row>
    <row r="283" spans="1:23" ht="14.25" x14ac:dyDescent="0.2">
      <c r="A283" s="74"/>
      <c r="B283" s="75"/>
      <c r="C283" s="75"/>
      <c r="D283" s="75"/>
      <c r="E283" s="75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</row>
    <row r="284" spans="1:23" ht="14.25" x14ac:dyDescent="0.2">
      <c r="A284" s="74"/>
      <c r="B284" s="75"/>
      <c r="C284" s="75"/>
      <c r="D284" s="75"/>
      <c r="E284" s="75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</row>
    <row r="285" spans="1:23" ht="14.25" x14ac:dyDescent="0.2">
      <c r="A285" s="74"/>
      <c r="B285" s="75"/>
      <c r="C285" s="75"/>
      <c r="D285" s="75"/>
      <c r="E285" s="75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</row>
    <row r="286" spans="1:23" ht="14.25" x14ac:dyDescent="0.2">
      <c r="A286" s="74"/>
      <c r="B286" s="75"/>
      <c r="C286" s="75"/>
      <c r="D286" s="75"/>
      <c r="E286" s="75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</row>
    <row r="287" spans="1:23" ht="14.25" x14ac:dyDescent="0.2">
      <c r="A287" s="74"/>
      <c r="B287" s="75"/>
      <c r="C287" s="75"/>
      <c r="D287" s="75"/>
      <c r="E287" s="75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</row>
    <row r="288" spans="1:23" ht="14.25" x14ac:dyDescent="0.2">
      <c r="A288" s="74"/>
      <c r="B288" s="75"/>
      <c r="C288" s="75"/>
      <c r="D288" s="75"/>
      <c r="E288" s="75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</row>
    <row r="289" spans="1:23" ht="14.25" x14ac:dyDescent="0.2">
      <c r="A289" s="74"/>
      <c r="B289" s="75"/>
      <c r="C289" s="75"/>
      <c r="D289" s="75"/>
      <c r="E289" s="75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</row>
    <row r="290" spans="1:23" ht="14.25" x14ac:dyDescent="0.2">
      <c r="A290" s="74"/>
      <c r="B290" s="75"/>
      <c r="C290" s="75"/>
      <c r="D290" s="75"/>
      <c r="E290" s="75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</row>
    <row r="291" spans="1:23" ht="14.25" x14ac:dyDescent="0.2">
      <c r="A291" s="74"/>
      <c r="B291" s="75"/>
      <c r="C291" s="75"/>
      <c r="D291" s="75"/>
      <c r="E291" s="75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</row>
    <row r="292" spans="1:23" ht="14.25" x14ac:dyDescent="0.2">
      <c r="A292" s="74"/>
      <c r="B292" s="75"/>
      <c r="C292" s="75"/>
      <c r="D292" s="75"/>
      <c r="E292" s="75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</row>
    <row r="293" spans="1:23" ht="14.25" x14ac:dyDescent="0.2">
      <c r="A293" s="74"/>
      <c r="B293" s="75"/>
      <c r="C293" s="75"/>
      <c r="D293" s="75"/>
      <c r="E293" s="75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</row>
    <row r="294" spans="1:23" ht="14.25" x14ac:dyDescent="0.2">
      <c r="A294" s="74"/>
      <c r="B294" s="75"/>
      <c r="C294" s="75"/>
      <c r="D294" s="75"/>
      <c r="E294" s="75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</row>
    <row r="295" spans="1:23" ht="14.25" x14ac:dyDescent="0.2">
      <c r="A295" s="74"/>
      <c r="B295" s="75"/>
      <c r="C295" s="75"/>
      <c r="D295" s="75"/>
      <c r="E295" s="75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</row>
    <row r="296" spans="1:23" ht="14.25" x14ac:dyDescent="0.2">
      <c r="A296" s="74"/>
      <c r="B296" s="75"/>
      <c r="C296" s="75"/>
      <c r="D296" s="75"/>
      <c r="E296" s="75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</row>
    <row r="297" spans="1:23" ht="14.25" x14ac:dyDescent="0.2">
      <c r="A297" s="74"/>
      <c r="B297" s="75"/>
      <c r="C297" s="75"/>
      <c r="D297" s="75"/>
      <c r="E297" s="75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</row>
    <row r="298" spans="1:23" ht="14.25" x14ac:dyDescent="0.2">
      <c r="A298" s="74"/>
      <c r="B298" s="75"/>
      <c r="C298" s="75"/>
      <c r="D298" s="75"/>
      <c r="E298" s="75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</row>
    <row r="299" spans="1:23" ht="14.25" x14ac:dyDescent="0.2">
      <c r="A299" s="74"/>
      <c r="B299" s="75"/>
      <c r="C299" s="75"/>
      <c r="D299" s="75"/>
      <c r="E299" s="75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</row>
    <row r="300" spans="1:23" ht="14.25" x14ac:dyDescent="0.2">
      <c r="A300" s="74"/>
      <c r="B300" s="75"/>
      <c r="C300" s="75"/>
      <c r="D300" s="75"/>
      <c r="E300" s="75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</row>
    <row r="301" spans="1:23" ht="14.25" x14ac:dyDescent="0.2">
      <c r="A301" s="74"/>
      <c r="B301" s="75"/>
      <c r="C301" s="75"/>
      <c r="D301" s="75"/>
      <c r="E301" s="75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</row>
    <row r="302" spans="1:23" ht="14.25" x14ac:dyDescent="0.2">
      <c r="A302" s="74"/>
      <c r="B302" s="75"/>
      <c r="C302" s="75"/>
      <c r="D302" s="75"/>
      <c r="E302" s="75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</row>
    <row r="303" spans="1:23" ht="14.25" x14ac:dyDescent="0.2">
      <c r="A303" s="74"/>
      <c r="B303" s="75"/>
      <c r="C303" s="75"/>
      <c r="D303" s="75"/>
      <c r="E303" s="75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</row>
    <row r="304" spans="1:23" ht="14.25" x14ac:dyDescent="0.2">
      <c r="A304" s="74"/>
      <c r="B304" s="75"/>
      <c r="C304" s="75"/>
      <c r="D304" s="75"/>
      <c r="E304" s="75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</row>
    <row r="305" spans="1:23" ht="14.25" x14ac:dyDescent="0.2">
      <c r="A305" s="74"/>
      <c r="B305" s="75"/>
      <c r="C305" s="75"/>
      <c r="D305" s="75"/>
      <c r="E305" s="75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</row>
    <row r="306" spans="1:23" ht="14.25" x14ac:dyDescent="0.2">
      <c r="A306" s="74"/>
      <c r="B306" s="75"/>
      <c r="C306" s="75"/>
      <c r="D306" s="75"/>
      <c r="E306" s="75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</row>
    <row r="307" spans="1:23" ht="14.25" x14ac:dyDescent="0.2">
      <c r="A307" s="74"/>
      <c r="B307" s="75"/>
      <c r="C307" s="75"/>
      <c r="D307" s="75"/>
      <c r="E307" s="75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</row>
    <row r="308" spans="1:23" ht="14.25" x14ac:dyDescent="0.2">
      <c r="A308" s="74"/>
      <c r="B308" s="75"/>
      <c r="C308" s="75"/>
      <c r="D308" s="75"/>
      <c r="E308" s="75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</row>
    <row r="309" spans="1:23" ht="14.25" x14ac:dyDescent="0.2">
      <c r="A309" s="74"/>
      <c r="B309" s="75"/>
      <c r="C309" s="75"/>
      <c r="D309" s="75"/>
      <c r="E309" s="75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</row>
    <row r="310" spans="1:23" ht="14.25" x14ac:dyDescent="0.2">
      <c r="A310" s="74"/>
      <c r="B310" s="75"/>
      <c r="C310" s="75"/>
      <c r="D310" s="75"/>
      <c r="E310" s="75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</row>
    <row r="311" spans="1:23" ht="14.25" x14ac:dyDescent="0.2">
      <c r="A311" s="74"/>
      <c r="B311" s="75"/>
      <c r="C311" s="75"/>
      <c r="D311" s="75"/>
      <c r="E311" s="75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</row>
    <row r="312" spans="1:23" ht="14.25" x14ac:dyDescent="0.2">
      <c r="A312" s="74"/>
      <c r="B312" s="75"/>
      <c r="C312" s="75"/>
      <c r="D312" s="75"/>
      <c r="E312" s="75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</row>
    <row r="313" spans="1:23" ht="14.25" x14ac:dyDescent="0.2">
      <c r="A313" s="74"/>
      <c r="B313" s="75"/>
      <c r="C313" s="75"/>
      <c r="D313" s="75"/>
      <c r="E313" s="75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</row>
    <row r="314" spans="1:23" ht="14.25" x14ac:dyDescent="0.2">
      <c r="A314" s="74"/>
      <c r="B314" s="75"/>
      <c r="C314" s="75"/>
      <c r="D314" s="75"/>
      <c r="E314" s="75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</row>
    <row r="315" spans="1:23" ht="14.25" x14ac:dyDescent="0.2">
      <c r="A315" s="74"/>
      <c r="B315" s="75"/>
      <c r="C315" s="75"/>
      <c r="D315" s="75"/>
      <c r="E315" s="75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</row>
    <row r="316" spans="1:23" ht="14.25" x14ac:dyDescent="0.2">
      <c r="A316" s="74"/>
      <c r="B316" s="75"/>
      <c r="C316" s="75"/>
      <c r="D316" s="75"/>
      <c r="E316" s="75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</row>
    <row r="317" spans="1:23" ht="14.25" x14ac:dyDescent="0.2">
      <c r="A317" s="74"/>
      <c r="B317" s="75"/>
      <c r="C317" s="75"/>
      <c r="D317" s="75"/>
      <c r="E317" s="75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</row>
    <row r="318" spans="1:23" ht="14.25" x14ac:dyDescent="0.2">
      <c r="A318" s="74"/>
      <c r="B318" s="75"/>
      <c r="C318" s="75"/>
      <c r="D318" s="75"/>
      <c r="E318" s="75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</row>
    <row r="319" spans="1:23" ht="14.25" x14ac:dyDescent="0.2">
      <c r="A319" s="74"/>
      <c r="B319" s="75"/>
      <c r="C319" s="75"/>
      <c r="D319" s="75"/>
      <c r="E319" s="75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</row>
    <row r="320" spans="1:23" ht="14.25" x14ac:dyDescent="0.2">
      <c r="A320" s="74"/>
      <c r="B320" s="75"/>
      <c r="C320" s="75"/>
      <c r="D320" s="75"/>
      <c r="E320" s="75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</row>
    <row r="321" spans="1:23" ht="14.25" x14ac:dyDescent="0.2">
      <c r="A321" s="74"/>
      <c r="B321" s="75"/>
      <c r="C321" s="75"/>
      <c r="D321" s="75"/>
      <c r="E321" s="75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</row>
    <row r="322" spans="1:23" ht="14.25" x14ac:dyDescent="0.2">
      <c r="A322" s="74"/>
      <c r="B322" s="75"/>
      <c r="C322" s="75"/>
      <c r="D322" s="75"/>
      <c r="E322" s="75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</row>
    <row r="323" spans="1:23" ht="14.25" x14ac:dyDescent="0.2">
      <c r="A323" s="74"/>
      <c r="B323" s="75"/>
      <c r="C323" s="75"/>
      <c r="D323" s="75"/>
      <c r="E323" s="75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</row>
    <row r="324" spans="1:23" ht="14.25" x14ac:dyDescent="0.2">
      <c r="A324" s="74"/>
      <c r="B324" s="75"/>
      <c r="C324" s="75"/>
      <c r="D324" s="75"/>
      <c r="E324" s="75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</row>
    <row r="325" spans="1:23" ht="14.25" x14ac:dyDescent="0.2">
      <c r="A325" s="74"/>
      <c r="B325" s="75"/>
      <c r="C325" s="75"/>
      <c r="D325" s="75"/>
      <c r="E325" s="75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</row>
    <row r="326" spans="1:23" ht="14.25" x14ac:dyDescent="0.2">
      <c r="A326" s="74"/>
      <c r="B326" s="75"/>
      <c r="C326" s="75"/>
      <c r="D326" s="75"/>
      <c r="E326" s="75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</row>
    <row r="327" spans="1:23" ht="14.25" x14ac:dyDescent="0.2">
      <c r="A327" s="74"/>
      <c r="B327" s="75"/>
      <c r="C327" s="75"/>
      <c r="D327" s="75"/>
      <c r="E327" s="75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</row>
    <row r="328" spans="1:23" ht="14.25" x14ac:dyDescent="0.2">
      <c r="A328" s="74"/>
      <c r="B328" s="75"/>
      <c r="C328" s="75"/>
      <c r="D328" s="75"/>
      <c r="E328" s="75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</row>
    <row r="329" spans="1:23" ht="14.25" x14ac:dyDescent="0.2">
      <c r="A329" s="74"/>
      <c r="B329" s="75"/>
      <c r="C329" s="75"/>
      <c r="D329" s="75"/>
      <c r="E329" s="75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</row>
    <row r="330" spans="1:23" ht="14.25" x14ac:dyDescent="0.2">
      <c r="A330" s="74"/>
      <c r="B330" s="75"/>
      <c r="C330" s="75"/>
      <c r="D330" s="75"/>
      <c r="E330" s="75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</row>
    <row r="331" spans="1:23" ht="14.25" x14ac:dyDescent="0.2">
      <c r="A331" s="74"/>
      <c r="B331" s="75"/>
      <c r="C331" s="75"/>
      <c r="D331" s="75"/>
      <c r="E331" s="75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</row>
    <row r="332" spans="1:23" ht="14.25" x14ac:dyDescent="0.2">
      <c r="A332" s="74"/>
      <c r="B332" s="75"/>
      <c r="C332" s="75"/>
      <c r="D332" s="75"/>
      <c r="E332" s="75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</row>
    <row r="333" spans="1:23" ht="14.25" x14ac:dyDescent="0.2">
      <c r="A333" s="74"/>
      <c r="B333" s="75"/>
      <c r="C333" s="75"/>
      <c r="D333" s="75"/>
      <c r="E333" s="75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</row>
    <row r="334" spans="1:23" ht="14.25" x14ac:dyDescent="0.2">
      <c r="A334" s="74"/>
      <c r="B334" s="75"/>
      <c r="C334" s="75"/>
      <c r="D334" s="75"/>
      <c r="E334" s="75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</row>
    <row r="335" spans="1:23" ht="14.25" x14ac:dyDescent="0.2">
      <c r="A335" s="74"/>
      <c r="B335" s="75"/>
      <c r="C335" s="75"/>
      <c r="D335" s="75"/>
      <c r="E335" s="75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</row>
    <row r="336" spans="1:23" ht="14.25" x14ac:dyDescent="0.2">
      <c r="A336" s="74"/>
      <c r="B336" s="75"/>
      <c r="C336" s="75"/>
      <c r="D336" s="75"/>
      <c r="E336" s="75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</row>
    <row r="337" spans="1:23" ht="14.25" x14ac:dyDescent="0.2">
      <c r="A337" s="74"/>
      <c r="B337" s="75"/>
      <c r="C337" s="75"/>
      <c r="D337" s="75"/>
      <c r="E337" s="75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</row>
    <row r="338" spans="1:23" ht="14.25" x14ac:dyDescent="0.2">
      <c r="A338" s="74"/>
      <c r="B338" s="75"/>
      <c r="C338" s="75"/>
      <c r="D338" s="75"/>
      <c r="E338" s="75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</row>
    <row r="339" spans="1:23" ht="14.25" x14ac:dyDescent="0.2">
      <c r="A339" s="74"/>
      <c r="B339" s="75"/>
      <c r="C339" s="75"/>
      <c r="D339" s="75"/>
      <c r="E339" s="75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</row>
    <row r="340" spans="1:23" ht="14.25" x14ac:dyDescent="0.2">
      <c r="A340" s="74"/>
      <c r="B340" s="75"/>
      <c r="C340" s="75"/>
      <c r="D340" s="75"/>
      <c r="E340" s="75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</row>
    <row r="341" spans="1:23" ht="14.25" x14ac:dyDescent="0.2">
      <c r="A341" s="74"/>
      <c r="B341" s="75"/>
      <c r="C341" s="75"/>
      <c r="D341" s="75"/>
      <c r="E341" s="75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</row>
    <row r="342" spans="1:23" ht="14.25" x14ac:dyDescent="0.2">
      <c r="A342" s="74"/>
      <c r="B342" s="75"/>
      <c r="C342" s="75"/>
      <c r="D342" s="75"/>
      <c r="E342" s="75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</row>
    <row r="343" spans="1:23" ht="14.25" x14ac:dyDescent="0.2">
      <c r="A343" s="74"/>
      <c r="B343" s="75"/>
      <c r="C343" s="75"/>
      <c r="D343" s="75"/>
      <c r="E343" s="75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</row>
    <row r="344" spans="1:23" ht="14.25" x14ac:dyDescent="0.2">
      <c r="A344" s="74"/>
      <c r="B344" s="75"/>
      <c r="C344" s="75"/>
      <c r="D344" s="75"/>
      <c r="E344" s="75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</row>
    <row r="345" spans="1:23" ht="14.25" x14ac:dyDescent="0.2">
      <c r="A345" s="74"/>
      <c r="B345" s="75"/>
      <c r="C345" s="75"/>
      <c r="D345" s="75"/>
      <c r="E345" s="75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</row>
    <row r="346" spans="1:23" ht="14.25" x14ac:dyDescent="0.2">
      <c r="A346" s="74"/>
      <c r="B346" s="75"/>
      <c r="C346" s="75"/>
      <c r="D346" s="75"/>
      <c r="E346" s="75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</row>
    <row r="347" spans="1:23" ht="14.25" x14ac:dyDescent="0.2">
      <c r="A347" s="74"/>
      <c r="B347" s="75"/>
      <c r="C347" s="75"/>
      <c r="D347" s="75"/>
      <c r="E347" s="75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</row>
    <row r="348" spans="1:23" ht="14.25" x14ac:dyDescent="0.2">
      <c r="A348" s="74"/>
      <c r="B348" s="75"/>
      <c r="C348" s="75"/>
      <c r="D348" s="75"/>
      <c r="E348" s="75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</row>
    <row r="349" spans="1:23" ht="14.25" x14ac:dyDescent="0.2">
      <c r="A349" s="74"/>
      <c r="B349" s="75"/>
      <c r="C349" s="75"/>
      <c r="D349" s="75"/>
      <c r="E349" s="75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</row>
    <row r="350" spans="1:23" ht="14.25" x14ac:dyDescent="0.2">
      <c r="A350" s="74"/>
      <c r="B350" s="75"/>
      <c r="C350" s="75"/>
      <c r="D350" s="75"/>
      <c r="E350" s="75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</row>
    <row r="351" spans="1:23" ht="14.25" x14ac:dyDescent="0.2">
      <c r="A351" s="74"/>
      <c r="B351" s="75"/>
      <c r="C351" s="75"/>
      <c r="D351" s="75"/>
      <c r="E351" s="75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</row>
    <row r="352" spans="1:23" ht="14.25" x14ac:dyDescent="0.2">
      <c r="A352" s="74"/>
      <c r="B352" s="75"/>
      <c r="C352" s="75"/>
      <c r="D352" s="75"/>
      <c r="E352" s="75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</row>
    <row r="353" spans="1:23" ht="14.25" x14ac:dyDescent="0.2">
      <c r="A353" s="74"/>
      <c r="B353" s="75"/>
      <c r="C353" s="75"/>
      <c r="D353" s="75"/>
      <c r="E353" s="75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</row>
    <row r="354" spans="1:23" ht="14.25" x14ac:dyDescent="0.2">
      <c r="A354" s="74"/>
      <c r="B354" s="75"/>
      <c r="C354" s="75"/>
      <c r="D354" s="75"/>
      <c r="E354" s="75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</row>
    <row r="355" spans="1:23" ht="14.25" x14ac:dyDescent="0.2">
      <c r="A355" s="74"/>
      <c r="B355" s="75"/>
      <c r="C355" s="75"/>
      <c r="D355" s="75"/>
      <c r="E355" s="75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</row>
    <row r="356" spans="1:23" ht="14.25" x14ac:dyDescent="0.2">
      <c r="A356" s="74"/>
      <c r="B356" s="75"/>
      <c r="C356" s="75"/>
      <c r="D356" s="75"/>
      <c r="E356" s="75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</row>
    <row r="357" spans="1:23" ht="14.25" x14ac:dyDescent="0.2">
      <c r="A357" s="74"/>
      <c r="B357" s="75"/>
      <c r="C357" s="75"/>
      <c r="D357" s="75"/>
      <c r="E357" s="75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</row>
    <row r="358" spans="1:23" ht="14.25" x14ac:dyDescent="0.2">
      <c r="A358" s="74"/>
      <c r="B358" s="75"/>
      <c r="C358" s="75"/>
      <c r="D358" s="75"/>
      <c r="E358" s="75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</row>
    <row r="359" spans="1:23" ht="14.25" x14ac:dyDescent="0.2">
      <c r="A359" s="74"/>
      <c r="B359" s="75"/>
      <c r="C359" s="75"/>
      <c r="D359" s="75"/>
      <c r="E359" s="75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</row>
    <row r="360" spans="1:23" ht="14.25" x14ac:dyDescent="0.2">
      <c r="A360" s="74"/>
      <c r="B360" s="75"/>
      <c r="C360" s="75"/>
      <c r="D360" s="75"/>
      <c r="E360" s="75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</row>
    <row r="361" spans="1:23" ht="14.25" x14ac:dyDescent="0.2">
      <c r="A361" s="74"/>
      <c r="B361" s="75"/>
      <c r="C361" s="75"/>
      <c r="D361" s="75"/>
      <c r="E361" s="75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</row>
    <row r="362" spans="1:23" ht="14.25" x14ac:dyDescent="0.2">
      <c r="A362" s="74"/>
      <c r="B362" s="75"/>
      <c r="C362" s="75"/>
      <c r="D362" s="75"/>
      <c r="E362" s="75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</row>
    <row r="363" spans="1:23" ht="14.25" x14ac:dyDescent="0.2">
      <c r="A363" s="74"/>
      <c r="B363" s="75"/>
      <c r="C363" s="75"/>
      <c r="D363" s="75"/>
      <c r="E363" s="75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</row>
    <row r="364" spans="1:23" ht="14.25" x14ac:dyDescent="0.2">
      <c r="A364" s="74"/>
      <c r="B364" s="75"/>
      <c r="C364" s="75"/>
      <c r="D364" s="75"/>
      <c r="E364" s="75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</row>
    <row r="365" spans="1:23" ht="14.25" x14ac:dyDescent="0.2">
      <c r="A365" s="74"/>
      <c r="B365" s="75"/>
      <c r="C365" s="75"/>
      <c r="D365" s="75"/>
      <c r="E365" s="75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</row>
    <row r="366" spans="1:23" ht="14.25" x14ac:dyDescent="0.2">
      <c r="A366" s="74"/>
      <c r="B366" s="75"/>
      <c r="C366" s="75"/>
      <c r="D366" s="75"/>
      <c r="E366" s="75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</row>
    <row r="367" spans="1:23" ht="14.25" x14ac:dyDescent="0.2">
      <c r="A367" s="74"/>
      <c r="B367" s="75"/>
      <c r="C367" s="75"/>
      <c r="D367" s="75"/>
      <c r="E367" s="75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</row>
    <row r="368" spans="1:23" ht="14.25" x14ac:dyDescent="0.2">
      <c r="A368" s="74"/>
      <c r="B368" s="75"/>
      <c r="C368" s="75"/>
      <c r="D368" s="75"/>
      <c r="E368" s="75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</row>
    <row r="369" spans="1:23" ht="14.25" x14ac:dyDescent="0.2">
      <c r="A369" s="74"/>
      <c r="B369" s="75"/>
      <c r="C369" s="75"/>
      <c r="D369" s="75"/>
      <c r="E369" s="75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</row>
    <row r="370" spans="1:23" ht="14.25" x14ac:dyDescent="0.2">
      <c r="A370" s="74"/>
      <c r="B370" s="75"/>
      <c r="C370" s="75"/>
      <c r="D370" s="75"/>
      <c r="E370" s="75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</row>
    <row r="371" spans="1:23" ht="14.25" x14ac:dyDescent="0.2">
      <c r="A371" s="74"/>
      <c r="B371" s="75"/>
      <c r="C371" s="75"/>
      <c r="D371" s="75"/>
      <c r="E371" s="75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</row>
    <row r="372" spans="1:23" ht="14.25" x14ac:dyDescent="0.2">
      <c r="A372" s="74"/>
      <c r="B372" s="75"/>
      <c r="C372" s="75"/>
      <c r="D372" s="75"/>
      <c r="E372" s="75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</row>
    <row r="373" spans="1:23" ht="14.25" x14ac:dyDescent="0.2">
      <c r="A373" s="74"/>
      <c r="B373" s="75"/>
      <c r="C373" s="75"/>
      <c r="D373" s="75"/>
      <c r="E373" s="75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</row>
    <row r="374" spans="1:23" ht="14.25" x14ac:dyDescent="0.2">
      <c r="A374" s="74"/>
      <c r="B374" s="75"/>
      <c r="C374" s="75"/>
      <c r="D374" s="75"/>
      <c r="E374" s="75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</row>
    <row r="375" spans="1:23" ht="14.25" x14ac:dyDescent="0.2">
      <c r="A375" s="74"/>
      <c r="B375" s="75"/>
      <c r="C375" s="75"/>
      <c r="D375" s="75"/>
      <c r="E375" s="75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</row>
    <row r="376" spans="1:23" ht="14.25" x14ac:dyDescent="0.2">
      <c r="A376" s="74"/>
      <c r="B376" s="75"/>
      <c r="C376" s="75"/>
      <c r="D376" s="75"/>
      <c r="E376" s="75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</row>
    <row r="377" spans="1:23" ht="14.25" x14ac:dyDescent="0.2">
      <c r="A377" s="74"/>
      <c r="B377" s="75"/>
      <c r="C377" s="75"/>
      <c r="D377" s="75"/>
      <c r="E377" s="75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</row>
    <row r="378" spans="1:23" ht="14.25" x14ac:dyDescent="0.2">
      <c r="A378" s="74"/>
      <c r="B378" s="75"/>
      <c r="C378" s="75"/>
      <c r="D378" s="75"/>
      <c r="E378" s="75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</row>
    <row r="379" spans="1:23" ht="14.25" x14ac:dyDescent="0.2">
      <c r="A379" s="74"/>
      <c r="B379" s="75"/>
      <c r="C379" s="75"/>
      <c r="D379" s="75"/>
      <c r="E379" s="75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</row>
    <row r="380" spans="1:23" ht="14.25" x14ac:dyDescent="0.2">
      <c r="A380" s="74"/>
      <c r="B380" s="75"/>
      <c r="C380" s="75"/>
      <c r="D380" s="75"/>
      <c r="E380" s="75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</row>
    <row r="381" spans="1:23" ht="14.25" x14ac:dyDescent="0.2">
      <c r="A381" s="74"/>
      <c r="B381" s="75"/>
      <c r="C381" s="75"/>
      <c r="D381" s="75"/>
      <c r="E381" s="75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</row>
    <row r="382" spans="1:23" ht="14.25" x14ac:dyDescent="0.2">
      <c r="A382" s="74"/>
      <c r="B382" s="75"/>
      <c r="C382" s="75"/>
      <c r="D382" s="75"/>
      <c r="E382" s="75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</row>
    <row r="383" spans="1:23" ht="14.25" x14ac:dyDescent="0.2">
      <c r="A383" s="74"/>
      <c r="B383" s="75"/>
      <c r="C383" s="75"/>
      <c r="D383" s="75"/>
      <c r="E383" s="75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</row>
    <row r="384" spans="1:23" ht="14.25" x14ac:dyDescent="0.2">
      <c r="A384" s="74"/>
      <c r="B384" s="75"/>
      <c r="C384" s="75"/>
      <c r="D384" s="75"/>
      <c r="E384" s="75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</row>
    <row r="385" spans="1:23" ht="14.25" x14ac:dyDescent="0.2">
      <c r="A385" s="74"/>
      <c r="B385" s="75"/>
      <c r="C385" s="75"/>
      <c r="D385" s="75"/>
      <c r="E385" s="75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</row>
    <row r="386" spans="1:23" ht="14.25" x14ac:dyDescent="0.2">
      <c r="A386" s="74"/>
      <c r="B386" s="75"/>
      <c r="C386" s="75"/>
      <c r="D386" s="75"/>
      <c r="E386" s="75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</row>
    <row r="387" spans="1:23" ht="14.25" x14ac:dyDescent="0.2">
      <c r="A387" s="74"/>
      <c r="B387" s="75"/>
      <c r="C387" s="75"/>
      <c r="D387" s="75"/>
      <c r="E387" s="75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</row>
    <row r="388" spans="1:23" ht="14.25" x14ac:dyDescent="0.2">
      <c r="A388" s="74"/>
      <c r="B388" s="75"/>
      <c r="C388" s="75"/>
      <c r="D388" s="75"/>
      <c r="E388" s="75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</row>
    <row r="389" spans="1:23" ht="14.25" x14ac:dyDescent="0.2">
      <c r="A389" s="74"/>
      <c r="B389" s="75"/>
      <c r="C389" s="75"/>
      <c r="D389" s="75"/>
      <c r="E389" s="75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</row>
    <row r="390" spans="1:23" ht="14.25" x14ac:dyDescent="0.2">
      <c r="A390" s="74"/>
      <c r="B390" s="75"/>
      <c r="C390" s="75"/>
      <c r="D390" s="75"/>
      <c r="E390" s="75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</row>
    <row r="391" spans="1:23" ht="14.25" x14ac:dyDescent="0.2">
      <c r="A391" s="74"/>
      <c r="B391" s="75"/>
      <c r="C391" s="75"/>
      <c r="D391" s="75"/>
      <c r="E391" s="75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</row>
    <row r="392" spans="1:23" ht="14.25" x14ac:dyDescent="0.2">
      <c r="A392" s="74"/>
      <c r="B392" s="75"/>
      <c r="C392" s="75"/>
      <c r="D392" s="75"/>
      <c r="E392" s="75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</row>
    <row r="393" spans="1:23" ht="14.25" x14ac:dyDescent="0.2">
      <c r="A393" s="74"/>
      <c r="B393" s="75"/>
      <c r="C393" s="75"/>
      <c r="D393" s="75"/>
      <c r="E393" s="75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</row>
    <row r="394" spans="1:23" ht="14.25" x14ac:dyDescent="0.2">
      <c r="A394" s="74"/>
      <c r="B394" s="75"/>
      <c r="C394" s="75"/>
      <c r="D394" s="75"/>
      <c r="E394" s="75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</row>
    <row r="395" spans="1:23" ht="14.25" x14ac:dyDescent="0.2">
      <c r="A395" s="74"/>
      <c r="B395" s="75"/>
      <c r="C395" s="75"/>
      <c r="D395" s="75"/>
      <c r="E395" s="75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</row>
    <row r="396" spans="1:23" ht="14.25" x14ac:dyDescent="0.2">
      <c r="A396" s="74"/>
      <c r="B396" s="75"/>
      <c r="C396" s="75"/>
      <c r="D396" s="75"/>
      <c r="E396" s="75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</row>
    <row r="397" spans="1:23" ht="14.25" x14ac:dyDescent="0.2">
      <c r="A397" s="74"/>
      <c r="B397" s="75"/>
      <c r="C397" s="75"/>
      <c r="D397" s="75"/>
      <c r="E397" s="75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</row>
    <row r="398" spans="1:23" ht="14.25" x14ac:dyDescent="0.2">
      <c r="A398" s="74"/>
      <c r="B398" s="75"/>
      <c r="C398" s="75"/>
      <c r="D398" s="75"/>
      <c r="E398" s="75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</row>
    <row r="399" spans="1:23" ht="14.25" x14ac:dyDescent="0.2">
      <c r="A399" s="74"/>
      <c r="B399" s="75"/>
      <c r="C399" s="75"/>
      <c r="D399" s="75"/>
      <c r="E399" s="75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</row>
    <row r="400" spans="1:23" ht="14.25" x14ac:dyDescent="0.2">
      <c r="A400" s="74"/>
      <c r="B400" s="75"/>
      <c r="C400" s="75"/>
      <c r="D400" s="75"/>
      <c r="E400" s="75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</row>
    <row r="401" spans="1:23" ht="14.25" x14ac:dyDescent="0.2">
      <c r="A401" s="74"/>
      <c r="B401" s="75"/>
      <c r="C401" s="75"/>
      <c r="D401" s="75"/>
      <c r="E401" s="75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</row>
    <row r="402" spans="1:23" ht="14.25" x14ac:dyDescent="0.2">
      <c r="A402" s="74"/>
      <c r="B402" s="75"/>
      <c r="C402" s="75"/>
      <c r="D402" s="75"/>
      <c r="E402" s="75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</row>
    <row r="403" spans="1:23" ht="14.25" x14ac:dyDescent="0.2">
      <c r="A403" s="74"/>
      <c r="B403" s="75"/>
      <c r="C403" s="75"/>
      <c r="D403" s="75"/>
      <c r="E403" s="75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</row>
    <row r="404" spans="1:23" ht="14.25" x14ac:dyDescent="0.2">
      <c r="A404" s="74"/>
      <c r="B404" s="75"/>
      <c r="C404" s="75"/>
      <c r="D404" s="75"/>
      <c r="E404" s="75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</row>
    <row r="405" spans="1:23" ht="14.25" x14ac:dyDescent="0.2">
      <c r="A405" s="74"/>
      <c r="B405" s="75"/>
      <c r="C405" s="75"/>
      <c r="D405" s="75"/>
      <c r="E405" s="75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</row>
    <row r="406" spans="1:23" ht="14.25" x14ac:dyDescent="0.2">
      <c r="A406" s="74"/>
      <c r="B406" s="75"/>
      <c r="C406" s="75"/>
      <c r="D406" s="75"/>
      <c r="E406" s="75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</row>
    <row r="407" spans="1:23" ht="14.25" x14ac:dyDescent="0.2">
      <c r="A407" s="74"/>
      <c r="B407" s="75"/>
      <c r="C407" s="75"/>
      <c r="D407" s="75"/>
      <c r="E407" s="75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</row>
    <row r="408" spans="1:23" ht="14.25" x14ac:dyDescent="0.2">
      <c r="A408" s="74"/>
      <c r="B408" s="75"/>
      <c r="C408" s="75"/>
      <c r="D408" s="75"/>
      <c r="E408" s="75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</row>
    <row r="409" spans="1:23" ht="14.25" x14ac:dyDescent="0.2">
      <c r="A409" s="74"/>
      <c r="B409" s="75"/>
      <c r="C409" s="75"/>
      <c r="D409" s="75"/>
      <c r="E409" s="75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</row>
    <row r="410" spans="1:23" ht="14.25" x14ac:dyDescent="0.2">
      <c r="A410" s="74"/>
      <c r="B410" s="75"/>
      <c r="C410" s="75"/>
      <c r="D410" s="75"/>
      <c r="E410" s="75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</row>
    <row r="411" spans="1:23" ht="14.25" x14ac:dyDescent="0.2">
      <c r="A411" s="74"/>
      <c r="B411" s="75"/>
      <c r="C411" s="75"/>
      <c r="D411" s="75"/>
      <c r="E411" s="75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</row>
    <row r="412" spans="1:23" ht="14.25" x14ac:dyDescent="0.2">
      <c r="A412" s="74"/>
      <c r="B412" s="75"/>
      <c r="C412" s="75"/>
      <c r="D412" s="75"/>
      <c r="E412" s="75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</row>
    <row r="413" spans="1:23" ht="14.25" x14ac:dyDescent="0.2">
      <c r="A413" s="74"/>
      <c r="B413" s="75"/>
      <c r="C413" s="75"/>
      <c r="D413" s="75"/>
      <c r="E413" s="75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</row>
    <row r="414" spans="1:23" ht="14.25" x14ac:dyDescent="0.2">
      <c r="A414" s="74"/>
      <c r="B414" s="75"/>
      <c r="C414" s="75"/>
      <c r="D414" s="75"/>
      <c r="E414" s="75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</row>
    <row r="415" spans="1:23" ht="14.25" x14ac:dyDescent="0.2">
      <c r="A415" s="74"/>
      <c r="B415" s="75"/>
      <c r="C415" s="75"/>
      <c r="D415" s="75"/>
      <c r="E415" s="75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</row>
    <row r="416" spans="1:23" ht="14.25" x14ac:dyDescent="0.2">
      <c r="A416" s="74"/>
      <c r="B416" s="75"/>
      <c r="C416" s="75"/>
      <c r="D416" s="75"/>
      <c r="E416" s="75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</row>
    <row r="417" spans="1:23" ht="14.25" x14ac:dyDescent="0.2">
      <c r="A417" s="74"/>
      <c r="B417" s="75"/>
      <c r="C417" s="75"/>
      <c r="D417" s="75"/>
      <c r="E417" s="75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</row>
    <row r="418" spans="1:23" ht="14.25" x14ac:dyDescent="0.2">
      <c r="A418" s="74"/>
      <c r="B418" s="75"/>
      <c r="C418" s="75"/>
      <c r="D418" s="75"/>
      <c r="E418" s="75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</row>
    <row r="419" spans="1:23" ht="14.25" x14ac:dyDescent="0.2">
      <c r="A419" s="74"/>
      <c r="B419" s="75"/>
      <c r="C419" s="75"/>
      <c r="D419" s="75"/>
      <c r="E419" s="75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</row>
    <row r="420" spans="1:23" ht="14.25" x14ac:dyDescent="0.2">
      <c r="A420" s="74"/>
      <c r="B420" s="75"/>
      <c r="C420" s="75"/>
      <c r="D420" s="75"/>
      <c r="E420" s="75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</row>
    <row r="421" spans="1:23" ht="14.25" x14ac:dyDescent="0.2">
      <c r="A421" s="74"/>
      <c r="B421" s="75"/>
      <c r="C421" s="75"/>
      <c r="D421" s="75"/>
      <c r="E421" s="75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</row>
    <row r="422" spans="1:23" ht="14.25" x14ac:dyDescent="0.2">
      <c r="A422" s="74"/>
      <c r="B422" s="75"/>
      <c r="C422" s="75"/>
      <c r="D422" s="75"/>
      <c r="E422" s="75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</row>
    <row r="423" spans="1:23" ht="14.25" x14ac:dyDescent="0.2">
      <c r="A423" s="74"/>
      <c r="B423" s="75"/>
      <c r="C423" s="75"/>
      <c r="D423" s="75"/>
      <c r="E423" s="75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</row>
    <row r="424" spans="1:23" ht="14.25" x14ac:dyDescent="0.2">
      <c r="A424" s="74"/>
      <c r="B424" s="75"/>
      <c r="C424" s="75"/>
      <c r="D424" s="75"/>
      <c r="E424" s="75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</row>
    <row r="425" spans="1:23" ht="14.25" x14ac:dyDescent="0.2">
      <c r="A425" s="74"/>
      <c r="B425" s="75"/>
      <c r="C425" s="75"/>
      <c r="D425" s="75"/>
      <c r="E425" s="75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</row>
    <row r="426" spans="1:23" ht="14.25" x14ac:dyDescent="0.2">
      <c r="A426" s="74"/>
      <c r="B426" s="75"/>
      <c r="C426" s="75"/>
      <c r="D426" s="75"/>
      <c r="E426" s="75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</row>
    <row r="427" spans="1:23" ht="14.25" x14ac:dyDescent="0.2">
      <c r="A427" s="74"/>
      <c r="B427" s="75"/>
      <c r="C427" s="75"/>
      <c r="D427" s="75"/>
      <c r="E427" s="75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</row>
    <row r="428" spans="1:23" ht="14.25" x14ac:dyDescent="0.2">
      <c r="A428" s="74"/>
      <c r="B428" s="75"/>
      <c r="C428" s="75"/>
      <c r="D428" s="75"/>
      <c r="E428" s="75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</row>
    <row r="429" spans="1:23" ht="14.25" x14ac:dyDescent="0.2">
      <c r="A429" s="74"/>
      <c r="B429" s="75"/>
      <c r="C429" s="75"/>
      <c r="D429" s="75"/>
      <c r="E429" s="75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</row>
    <row r="430" spans="1:23" ht="14.25" x14ac:dyDescent="0.2">
      <c r="A430" s="74"/>
      <c r="B430" s="75"/>
      <c r="C430" s="75"/>
      <c r="D430" s="75"/>
      <c r="E430" s="75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</row>
    <row r="431" spans="1:23" ht="14.25" x14ac:dyDescent="0.2">
      <c r="A431" s="74"/>
      <c r="B431" s="75"/>
      <c r="C431" s="75"/>
      <c r="D431" s="75"/>
      <c r="E431" s="75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</row>
    <row r="432" spans="1:23" ht="14.25" x14ac:dyDescent="0.2">
      <c r="A432" s="74"/>
      <c r="B432" s="75"/>
      <c r="C432" s="75"/>
      <c r="D432" s="75"/>
      <c r="E432" s="75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</row>
    <row r="433" spans="1:23" ht="14.25" x14ac:dyDescent="0.2">
      <c r="A433" s="74"/>
      <c r="B433" s="75"/>
      <c r="C433" s="75"/>
      <c r="D433" s="75"/>
      <c r="E433" s="75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</row>
    <row r="434" spans="1:23" ht="14.25" x14ac:dyDescent="0.2">
      <c r="A434" s="74"/>
      <c r="B434" s="75"/>
      <c r="C434" s="75"/>
      <c r="D434" s="75"/>
      <c r="E434" s="75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</row>
    <row r="435" spans="1:23" ht="14.25" x14ac:dyDescent="0.2">
      <c r="A435" s="74"/>
      <c r="B435" s="75"/>
      <c r="C435" s="75"/>
      <c r="D435" s="75"/>
      <c r="E435" s="75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</row>
    <row r="436" spans="1:23" ht="14.25" x14ac:dyDescent="0.2">
      <c r="A436" s="74"/>
      <c r="B436" s="75"/>
      <c r="C436" s="75"/>
      <c r="D436" s="75"/>
      <c r="E436" s="75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</row>
    <row r="437" spans="1:23" ht="14.25" x14ac:dyDescent="0.2">
      <c r="A437" s="74"/>
      <c r="B437" s="75"/>
      <c r="C437" s="75"/>
      <c r="D437" s="75"/>
      <c r="E437" s="75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</row>
    <row r="438" spans="1:23" ht="14.25" x14ac:dyDescent="0.2">
      <c r="A438" s="74"/>
      <c r="B438" s="75"/>
      <c r="C438" s="75"/>
      <c r="D438" s="75"/>
      <c r="E438" s="75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</row>
    <row r="439" spans="1:23" ht="14.25" x14ac:dyDescent="0.2">
      <c r="A439" s="74"/>
      <c r="B439" s="75"/>
      <c r="C439" s="75"/>
      <c r="D439" s="75"/>
      <c r="E439" s="75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</row>
    <row r="440" spans="1:23" ht="14.25" x14ac:dyDescent="0.2">
      <c r="A440" s="74"/>
      <c r="B440" s="75"/>
      <c r="C440" s="75"/>
      <c r="D440" s="75"/>
      <c r="E440" s="75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</row>
    <row r="441" spans="1:23" ht="14.25" x14ac:dyDescent="0.2">
      <c r="A441" s="74"/>
      <c r="B441" s="75"/>
      <c r="C441" s="75"/>
      <c r="D441" s="75"/>
      <c r="E441" s="75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</row>
    <row r="442" spans="1:23" ht="14.25" x14ac:dyDescent="0.2">
      <c r="A442" s="74"/>
      <c r="B442" s="75"/>
      <c r="C442" s="75"/>
      <c r="D442" s="75"/>
      <c r="E442" s="75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</row>
    <row r="443" spans="1:23" ht="14.25" x14ac:dyDescent="0.2">
      <c r="A443" s="74"/>
      <c r="B443" s="75"/>
      <c r="C443" s="75"/>
      <c r="D443" s="75"/>
      <c r="E443" s="75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</row>
    <row r="444" spans="1:23" ht="14.25" x14ac:dyDescent="0.2">
      <c r="A444" s="74"/>
      <c r="B444" s="75"/>
      <c r="C444" s="75"/>
      <c r="D444" s="75"/>
      <c r="E444" s="75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</row>
    <row r="445" spans="1:23" ht="14.25" x14ac:dyDescent="0.2">
      <c r="A445" s="74"/>
      <c r="B445" s="75"/>
      <c r="C445" s="75"/>
      <c r="D445" s="75"/>
      <c r="E445" s="75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</row>
    <row r="446" spans="1:23" ht="14.25" x14ac:dyDescent="0.2">
      <c r="A446" s="74"/>
      <c r="B446" s="75"/>
      <c r="C446" s="75"/>
      <c r="D446" s="75"/>
      <c r="E446" s="75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</row>
    <row r="447" spans="1:23" ht="14.25" x14ac:dyDescent="0.2">
      <c r="A447" s="74"/>
      <c r="B447" s="75"/>
      <c r="C447" s="75"/>
      <c r="D447" s="75"/>
      <c r="E447" s="75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</row>
    <row r="448" spans="1:23" ht="14.25" x14ac:dyDescent="0.2">
      <c r="A448" s="74"/>
      <c r="B448" s="75"/>
      <c r="C448" s="75"/>
      <c r="D448" s="75"/>
      <c r="E448" s="75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</row>
    <row r="449" spans="1:23" ht="14.25" x14ac:dyDescent="0.2">
      <c r="A449" s="74"/>
      <c r="B449" s="75"/>
      <c r="C449" s="75"/>
      <c r="D449" s="75"/>
      <c r="E449" s="75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</row>
    <row r="450" spans="1:23" ht="14.25" x14ac:dyDescent="0.2">
      <c r="A450" s="74"/>
      <c r="B450" s="75"/>
      <c r="C450" s="75"/>
      <c r="D450" s="75"/>
      <c r="E450" s="75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</row>
    <row r="451" spans="1:23" ht="14.25" x14ac:dyDescent="0.2">
      <c r="A451" s="74"/>
      <c r="B451" s="75"/>
      <c r="C451" s="75"/>
      <c r="D451" s="75"/>
      <c r="E451" s="75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</row>
    <row r="452" spans="1:23" ht="14.25" x14ac:dyDescent="0.2">
      <c r="A452" s="74"/>
      <c r="B452" s="75"/>
      <c r="C452" s="75"/>
      <c r="D452" s="75"/>
      <c r="E452" s="75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</row>
    <row r="453" spans="1:23" ht="14.25" x14ac:dyDescent="0.2">
      <c r="A453" s="74"/>
      <c r="B453" s="75"/>
      <c r="C453" s="75"/>
      <c r="D453" s="75"/>
      <c r="E453" s="75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</row>
    <row r="454" spans="1:23" ht="14.25" x14ac:dyDescent="0.2">
      <c r="A454" s="74"/>
      <c r="B454" s="75"/>
      <c r="C454" s="75"/>
      <c r="D454" s="75"/>
      <c r="E454" s="75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</row>
    <row r="455" spans="1:23" ht="14.25" x14ac:dyDescent="0.2">
      <c r="A455" s="74"/>
      <c r="B455" s="75"/>
      <c r="C455" s="75"/>
      <c r="D455" s="75"/>
      <c r="E455" s="75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</row>
    <row r="456" spans="1:23" ht="14.25" x14ac:dyDescent="0.2">
      <c r="A456" s="74"/>
      <c r="B456" s="75"/>
      <c r="C456" s="75"/>
      <c r="D456" s="75"/>
      <c r="E456" s="75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</row>
    <row r="457" spans="1:23" ht="14.25" x14ac:dyDescent="0.2">
      <c r="A457" s="74"/>
      <c r="B457" s="75"/>
      <c r="C457" s="75"/>
      <c r="D457" s="75"/>
      <c r="E457" s="75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</row>
    <row r="458" spans="1:23" ht="14.25" x14ac:dyDescent="0.2">
      <c r="A458" s="74"/>
      <c r="B458" s="75"/>
      <c r="C458" s="75"/>
      <c r="D458" s="75"/>
      <c r="E458" s="75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</row>
    <row r="459" spans="1:23" ht="14.25" x14ac:dyDescent="0.2">
      <c r="A459" s="74"/>
      <c r="B459" s="75"/>
      <c r="C459" s="75"/>
      <c r="D459" s="75"/>
      <c r="E459" s="75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</row>
    <row r="460" spans="1:23" ht="14.25" x14ac:dyDescent="0.2">
      <c r="A460" s="74"/>
      <c r="B460" s="75"/>
      <c r="C460" s="75"/>
      <c r="D460" s="75"/>
      <c r="E460" s="75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</row>
    <row r="461" spans="1:23" ht="14.25" x14ac:dyDescent="0.2">
      <c r="A461" s="74"/>
      <c r="B461" s="75"/>
      <c r="C461" s="75"/>
      <c r="D461" s="75"/>
      <c r="E461" s="75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</row>
    <row r="462" spans="1:23" ht="14.25" x14ac:dyDescent="0.2">
      <c r="A462" s="74"/>
      <c r="B462" s="75"/>
      <c r="C462" s="75"/>
      <c r="D462" s="75"/>
      <c r="E462" s="75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</row>
    <row r="463" spans="1:23" ht="14.25" x14ac:dyDescent="0.2">
      <c r="A463" s="74"/>
      <c r="B463" s="75"/>
      <c r="C463" s="75"/>
      <c r="D463" s="75"/>
      <c r="E463" s="75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</row>
    <row r="464" spans="1:23" ht="14.25" x14ac:dyDescent="0.2">
      <c r="A464" s="74"/>
      <c r="B464" s="75"/>
      <c r="C464" s="75"/>
      <c r="D464" s="75"/>
      <c r="E464" s="75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</row>
    <row r="465" spans="1:23" ht="14.25" x14ac:dyDescent="0.2">
      <c r="A465" s="74"/>
      <c r="B465" s="75"/>
      <c r="C465" s="75"/>
      <c r="D465" s="75"/>
      <c r="E465" s="75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</row>
    <row r="466" spans="1:23" ht="14.25" x14ac:dyDescent="0.2">
      <c r="A466" s="74"/>
      <c r="B466" s="75"/>
      <c r="C466" s="75"/>
      <c r="D466" s="75"/>
      <c r="E466" s="75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</row>
    <row r="467" spans="1:23" ht="14.25" x14ac:dyDescent="0.2">
      <c r="A467" s="74"/>
      <c r="B467" s="75"/>
      <c r="C467" s="75"/>
      <c r="D467" s="75"/>
      <c r="E467" s="75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</row>
    <row r="468" spans="1:23" ht="14.25" x14ac:dyDescent="0.2">
      <c r="A468" s="74"/>
      <c r="B468" s="75"/>
      <c r="C468" s="75"/>
      <c r="D468" s="75"/>
      <c r="E468" s="75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</row>
    <row r="469" spans="1:23" ht="14.25" x14ac:dyDescent="0.2">
      <c r="A469" s="74"/>
      <c r="B469" s="75"/>
      <c r="C469" s="75"/>
      <c r="D469" s="75"/>
      <c r="E469" s="75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</row>
    <row r="470" spans="1:23" ht="14.25" x14ac:dyDescent="0.2">
      <c r="A470" s="74"/>
      <c r="B470" s="75"/>
      <c r="C470" s="75"/>
      <c r="D470" s="75"/>
      <c r="E470" s="75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</row>
    <row r="471" spans="1:23" ht="14.25" x14ac:dyDescent="0.2">
      <c r="A471" s="74"/>
      <c r="B471" s="75"/>
      <c r="C471" s="75"/>
      <c r="D471" s="75"/>
      <c r="E471" s="75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</row>
    <row r="472" spans="1:23" ht="14.25" x14ac:dyDescent="0.2">
      <c r="A472" s="74"/>
      <c r="B472" s="75"/>
      <c r="C472" s="75"/>
      <c r="D472" s="75"/>
      <c r="E472" s="75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</row>
    <row r="473" spans="1:23" ht="14.25" x14ac:dyDescent="0.2">
      <c r="A473" s="74"/>
      <c r="B473" s="75"/>
      <c r="C473" s="75"/>
      <c r="D473" s="75"/>
      <c r="E473" s="75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</row>
    <row r="474" spans="1:23" ht="14.25" x14ac:dyDescent="0.2">
      <c r="A474" s="74"/>
      <c r="B474" s="75"/>
      <c r="C474" s="75"/>
      <c r="D474" s="75"/>
      <c r="E474" s="75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</row>
    <row r="475" spans="1:23" ht="14.25" x14ac:dyDescent="0.2">
      <c r="A475" s="74"/>
      <c r="B475" s="75"/>
      <c r="C475" s="75"/>
      <c r="D475" s="75"/>
      <c r="E475" s="75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</row>
    <row r="476" spans="1:23" ht="14.25" x14ac:dyDescent="0.2">
      <c r="A476" s="74"/>
      <c r="B476" s="75"/>
      <c r="C476" s="75"/>
      <c r="D476" s="75"/>
      <c r="E476" s="75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</row>
    <row r="477" spans="1:23" ht="14.25" x14ac:dyDescent="0.2">
      <c r="A477" s="74"/>
      <c r="B477" s="75"/>
      <c r="C477" s="75"/>
      <c r="D477" s="75"/>
      <c r="E477" s="75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</row>
    <row r="478" spans="1:23" ht="14.25" x14ac:dyDescent="0.2">
      <c r="A478" s="74"/>
      <c r="B478" s="75"/>
      <c r="C478" s="75"/>
      <c r="D478" s="75"/>
      <c r="E478" s="75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</row>
    <row r="479" spans="1:23" ht="14.25" x14ac:dyDescent="0.2">
      <c r="A479" s="74"/>
      <c r="B479" s="75"/>
      <c r="C479" s="75"/>
      <c r="D479" s="75"/>
      <c r="E479" s="75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</row>
    <row r="480" spans="1:23" ht="14.25" x14ac:dyDescent="0.2">
      <c r="A480" s="74"/>
      <c r="B480" s="75"/>
      <c r="C480" s="75"/>
      <c r="D480" s="75"/>
      <c r="E480" s="75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</row>
    <row r="481" spans="1:23" ht="14.25" x14ac:dyDescent="0.2">
      <c r="A481" s="74"/>
      <c r="B481" s="75"/>
      <c r="C481" s="75"/>
      <c r="D481" s="75"/>
      <c r="E481" s="75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</row>
    <row r="482" spans="1:23" ht="14.25" x14ac:dyDescent="0.2">
      <c r="A482" s="74"/>
      <c r="B482" s="75"/>
      <c r="C482" s="75"/>
      <c r="D482" s="75"/>
      <c r="E482" s="75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</row>
    <row r="483" spans="1:23" ht="14.25" x14ac:dyDescent="0.2">
      <c r="A483" s="74"/>
      <c r="B483" s="75"/>
      <c r="C483" s="75"/>
      <c r="D483" s="75"/>
      <c r="E483" s="75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</row>
    <row r="484" spans="1:23" ht="14.25" x14ac:dyDescent="0.2">
      <c r="A484" s="74"/>
      <c r="B484" s="75"/>
      <c r="C484" s="75"/>
      <c r="D484" s="75"/>
      <c r="E484" s="75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</row>
    <row r="485" spans="1:23" ht="14.25" x14ac:dyDescent="0.2">
      <c r="A485" s="74"/>
      <c r="B485" s="75"/>
      <c r="C485" s="75"/>
      <c r="D485" s="75"/>
      <c r="E485" s="75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</row>
    <row r="486" spans="1:23" ht="14.25" x14ac:dyDescent="0.2">
      <c r="A486" s="74"/>
      <c r="B486" s="75"/>
      <c r="C486" s="75"/>
      <c r="D486" s="75"/>
      <c r="E486" s="75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</row>
    <row r="487" spans="1:23" ht="14.25" x14ac:dyDescent="0.2">
      <c r="A487" s="74"/>
      <c r="B487" s="75"/>
      <c r="C487" s="75"/>
      <c r="D487" s="75"/>
      <c r="E487" s="75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</row>
    <row r="488" spans="1:23" ht="14.25" x14ac:dyDescent="0.2">
      <c r="A488" s="74"/>
      <c r="B488" s="75"/>
      <c r="C488" s="75"/>
      <c r="D488" s="75"/>
      <c r="E488" s="75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</row>
    <row r="489" spans="1:23" ht="14.25" x14ac:dyDescent="0.2">
      <c r="A489" s="74"/>
      <c r="B489" s="75"/>
      <c r="C489" s="75"/>
      <c r="D489" s="75"/>
      <c r="E489" s="75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</row>
    <row r="490" spans="1:23" ht="14.25" x14ac:dyDescent="0.2">
      <c r="A490" s="74"/>
      <c r="B490" s="75"/>
      <c r="C490" s="75"/>
      <c r="D490" s="75"/>
      <c r="E490" s="75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</row>
    <row r="491" spans="1:23" ht="14.25" x14ac:dyDescent="0.2">
      <c r="A491" s="74"/>
      <c r="B491" s="75"/>
      <c r="C491" s="75"/>
      <c r="D491" s="75"/>
      <c r="E491" s="75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</row>
    <row r="492" spans="1:23" ht="14.25" x14ac:dyDescent="0.2">
      <c r="A492" s="74"/>
      <c r="B492" s="75"/>
      <c r="C492" s="75"/>
      <c r="D492" s="75"/>
      <c r="E492" s="75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</row>
    <row r="493" spans="1:23" ht="14.25" x14ac:dyDescent="0.2">
      <c r="A493" s="74"/>
      <c r="B493" s="75"/>
      <c r="C493" s="75"/>
      <c r="D493" s="75"/>
      <c r="E493" s="75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</row>
    <row r="494" spans="1:23" ht="14.25" x14ac:dyDescent="0.2">
      <c r="A494" s="74"/>
      <c r="B494" s="75"/>
      <c r="C494" s="75"/>
      <c r="D494" s="75"/>
      <c r="E494" s="75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</row>
    <row r="495" spans="1:23" ht="14.25" x14ac:dyDescent="0.2">
      <c r="A495" s="74"/>
      <c r="B495" s="75"/>
      <c r="C495" s="75"/>
      <c r="D495" s="75"/>
      <c r="E495" s="75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</row>
    <row r="496" spans="1:23" ht="14.25" x14ac:dyDescent="0.2">
      <c r="A496" s="74"/>
      <c r="B496" s="75"/>
      <c r="C496" s="75"/>
      <c r="D496" s="75"/>
      <c r="E496" s="75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</row>
    <row r="497" spans="1:23" ht="14.25" x14ac:dyDescent="0.2">
      <c r="A497" s="74"/>
      <c r="B497" s="75"/>
      <c r="C497" s="75"/>
      <c r="D497" s="75"/>
      <c r="E497" s="75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</row>
    <row r="498" spans="1:23" ht="14.25" x14ac:dyDescent="0.2">
      <c r="A498" s="74"/>
      <c r="B498" s="75"/>
      <c r="C498" s="75"/>
      <c r="D498" s="75"/>
      <c r="E498" s="75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</row>
    <row r="499" spans="1:23" ht="14.25" x14ac:dyDescent="0.2">
      <c r="A499" s="74"/>
      <c r="B499" s="75"/>
      <c r="C499" s="75"/>
      <c r="D499" s="75"/>
      <c r="E499" s="75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</row>
    <row r="500" spans="1:23" ht="14.25" x14ac:dyDescent="0.2">
      <c r="A500" s="74"/>
      <c r="B500" s="75"/>
      <c r="C500" s="75"/>
      <c r="D500" s="75"/>
      <c r="E500" s="75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</row>
    <row r="501" spans="1:23" ht="14.25" x14ac:dyDescent="0.2">
      <c r="A501" s="74"/>
      <c r="B501" s="75"/>
      <c r="C501" s="75"/>
      <c r="D501" s="75"/>
      <c r="E501" s="75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</row>
    <row r="502" spans="1:23" ht="14.25" x14ac:dyDescent="0.2">
      <c r="A502" s="74"/>
      <c r="B502" s="75"/>
      <c r="C502" s="75"/>
      <c r="D502" s="75"/>
      <c r="E502" s="75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</row>
    <row r="503" spans="1:23" ht="14.25" x14ac:dyDescent="0.2">
      <c r="A503" s="74"/>
      <c r="B503" s="75"/>
      <c r="C503" s="75"/>
      <c r="D503" s="75"/>
      <c r="E503" s="75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</row>
    <row r="504" spans="1:23" ht="14.25" x14ac:dyDescent="0.2">
      <c r="A504" s="74"/>
      <c r="B504" s="75"/>
      <c r="C504" s="75"/>
      <c r="D504" s="75"/>
      <c r="E504" s="75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</row>
    <row r="505" spans="1:23" ht="14.25" x14ac:dyDescent="0.2">
      <c r="A505" s="74"/>
      <c r="B505" s="75"/>
      <c r="C505" s="75"/>
      <c r="D505" s="75"/>
      <c r="E505" s="75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</row>
    <row r="506" spans="1:23" ht="14.25" x14ac:dyDescent="0.2">
      <c r="A506" s="74"/>
      <c r="B506" s="75"/>
      <c r="C506" s="75"/>
      <c r="D506" s="75"/>
      <c r="E506" s="75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</row>
    <row r="507" spans="1:23" ht="14.25" x14ac:dyDescent="0.2">
      <c r="A507" s="74"/>
      <c r="B507" s="75"/>
      <c r="C507" s="75"/>
      <c r="D507" s="75"/>
      <c r="E507" s="75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</row>
    <row r="508" spans="1:23" ht="14.25" x14ac:dyDescent="0.2">
      <c r="A508" s="74"/>
      <c r="B508" s="75"/>
      <c r="C508" s="75"/>
      <c r="D508" s="75"/>
      <c r="E508" s="75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</row>
    <row r="509" spans="1:23" ht="14.25" x14ac:dyDescent="0.2">
      <c r="A509" s="74"/>
      <c r="B509" s="75"/>
      <c r="C509" s="75"/>
      <c r="D509" s="75"/>
      <c r="E509" s="75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</row>
    <row r="510" spans="1:23" ht="14.25" x14ac:dyDescent="0.2">
      <c r="A510" s="74"/>
      <c r="B510" s="75"/>
      <c r="C510" s="75"/>
      <c r="D510" s="75"/>
      <c r="E510" s="75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</row>
    <row r="511" spans="1:23" ht="14.25" x14ac:dyDescent="0.2">
      <c r="A511" s="74"/>
      <c r="B511" s="75"/>
      <c r="C511" s="75"/>
      <c r="D511" s="75"/>
      <c r="E511" s="75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</row>
    <row r="512" spans="1:23" ht="14.25" x14ac:dyDescent="0.2">
      <c r="A512" s="74"/>
      <c r="B512" s="75"/>
      <c r="C512" s="75"/>
      <c r="D512" s="75"/>
      <c r="E512" s="75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</row>
    <row r="513" spans="1:23" ht="14.25" x14ac:dyDescent="0.2">
      <c r="A513" s="74"/>
      <c r="B513" s="75"/>
      <c r="C513" s="75"/>
      <c r="D513" s="75"/>
      <c r="E513" s="75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</row>
    <row r="514" spans="1:23" ht="14.25" x14ac:dyDescent="0.2">
      <c r="A514" s="74"/>
      <c r="B514" s="75"/>
      <c r="C514" s="75"/>
      <c r="D514" s="75"/>
      <c r="E514" s="75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</row>
    <row r="515" spans="1:23" ht="14.25" x14ac:dyDescent="0.2">
      <c r="A515" s="74"/>
      <c r="B515" s="75"/>
      <c r="C515" s="75"/>
      <c r="D515" s="75"/>
      <c r="E515" s="75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</row>
    <row r="516" spans="1:23" ht="14.25" x14ac:dyDescent="0.2">
      <c r="A516" s="74"/>
      <c r="B516" s="75"/>
      <c r="C516" s="75"/>
      <c r="D516" s="75"/>
      <c r="E516" s="75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</row>
    <row r="517" spans="1:23" ht="14.25" x14ac:dyDescent="0.2">
      <c r="A517" s="74"/>
      <c r="B517" s="75"/>
      <c r="C517" s="75"/>
      <c r="D517" s="75"/>
      <c r="E517" s="75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</row>
    <row r="518" spans="1:23" ht="14.25" x14ac:dyDescent="0.2">
      <c r="A518" s="74"/>
      <c r="B518" s="75"/>
      <c r="C518" s="75"/>
      <c r="D518" s="75"/>
      <c r="E518" s="75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</row>
    <row r="519" spans="1:23" ht="14.25" x14ac:dyDescent="0.2">
      <c r="A519" s="74"/>
      <c r="B519" s="75"/>
      <c r="C519" s="75"/>
      <c r="D519" s="75"/>
      <c r="E519" s="75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</row>
    <row r="520" spans="1:23" ht="14.25" x14ac:dyDescent="0.2">
      <c r="A520" s="74"/>
      <c r="B520" s="75"/>
      <c r="C520" s="75"/>
      <c r="D520" s="75"/>
      <c r="E520" s="75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</row>
    <row r="521" spans="1:23" ht="14.25" x14ac:dyDescent="0.2">
      <c r="A521" s="74"/>
      <c r="B521" s="75"/>
      <c r="C521" s="75"/>
      <c r="D521" s="75"/>
      <c r="E521" s="75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</row>
    <row r="522" spans="1:23" ht="14.25" x14ac:dyDescent="0.2">
      <c r="A522" s="74"/>
      <c r="B522" s="75"/>
      <c r="C522" s="75"/>
      <c r="D522" s="75"/>
      <c r="E522" s="75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</row>
    <row r="523" spans="1:23" ht="14.25" x14ac:dyDescent="0.2">
      <c r="A523" s="74"/>
      <c r="B523" s="75"/>
      <c r="C523" s="75"/>
      <c r="D523" s="75"/>
      <c r="E523" s="75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</row>
    <row r="524" spans="1:23" ht="14.25" x14ac:dyDescent="0.2">
      <c r="A524" s="74"/>
      <c r="B524" s="75"/>
      <c r="C524" s="75"/>
      <c r="D524" s="75"/>
      <c r="E524" s="75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</row>
    <row r="525" spans="1:23" ht="14.25" x14ac:dyDescent="0.2">
      <c r="A525" s="74"/>
      <c r="B525" s="75"/>
      <c r="C525" s="75"/>
      <c r="D525" s="75"/>
      <c r="E525" s="75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</row>
    <row r="526" spans="1:23" ht="14.25" x14ac:dyDescent="0.2">
      <c r="A526" s="74"/>
      <c r="B526" s="75"/>
      <c r="C526" s="75"/>
      <c r="D526" s="75"/>
      <c r="E526" s="75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</row>
    <row r="527" spans="1:23" ht="14.25" x14ac:dyDescent="0.2">
      <c r="A527" s="74"/>
      <c r="B527" s="75"/>
      <c r="C527" s="75"/>
      <c r="D527" s="75"/>
      <c r="E527" s="75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</row>
    <row r="528" spans="1:23" ht="14.25" x14ac:dyDescent="0.2">
      <c r="A528" s="74"/>
      <c r="B528" s="75"/>
      <c r="C528" s="75"/>
      <c r="D528" s="75"/>
      <c r="E528" s="75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</row>
    <row r="529" spans="1:23" ht="14.25" x14ac:dyDescent="0.2">
      <c r="A529" s="74"/>
      <c r="B529" s="75"/>
      <c r="C529" s="75"/>
      <c r="D529" s="75"/>
      <c r="E529" s="75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</row>
    <row r="530" spans="1:23" ht="14.25" x14ac:dyDescent="0.2">
      <c r="A530" s="74"/>
      <c r="B530" s="75"/>
      <c r="C530" s="75"/>
      <c r="D530" s="75"/>
      <c r="E530" s="75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</row>
    <row r="531" spans="1:23" ht="14.25" x14ac:dyDescent="0.2">
      <c r="A531" s="74"/>
      <c r="B531" s="75"/>
      <c r="C531" s="75"/>
      <c r="D531" s="75"/>
      <c r="E531" s="75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</row>
    <row r="532" spans="1:23" ht="14.25" x14ac:dyDescent="0.2">
      <c r="A532" s="74"/>
      <c r="B532" s="75"/>
      <c r="C532" s="75"/>
      <c r="D532" s="75"/>
      <c r="E532" s="75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</row>
    <row r="533" spans="1:23" ht="14.25" x14ac:dyDescent="0.2">
      <c r="A533" s="74"/>
      <c r="B533" s="75"/>
      <c r="C533" s="75"/>
      <c r="D533" s="75"/>
      <c r="E533" s="75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</row>
    <row r="534" spans="1:23" ht="14.25" x14ac:dyDescent="0.2">
      <c r="A534" s="74"/>
      <c r="B534" s="75"/>
      <c r="C534" s="75"/>
      <c r="D534" s="75"/>
      <c r="E534" s="75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</row>
    <row r="535" spans="1:23" ht="14.25" x14ac:dyDescent="0.2">
      <c r="A535" s="74"/>
      <c r="B535" s="75"/>
      <c r="C535" s="75"/>
      <c r="D535" s="75"/>
      <c r="E535" s="75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</row>
    <row r="536" spans="1:23" ht="14.25" x14ac:dyDescent="0.2">
      <c r="A536" s="74"/>
      <c r="B536" s="75"/>
      <c r="C536" s="75"/>
      <c r="D536" s="75"/>
      <c r="E536" s="75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</row>
    <row r="537" spans="1:23" ht="14.25" x14ac:dyDescent="0.2">
      <c r="A537" s="74"/>
      <c r="B537" s="75"/>
      <c r="C537" s="75"/>
      <c r="D537" s="75"/>
      <c r="E537" s="75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</row>
    <row r="538" spans="1:23" ht="14.25" x14ac:dyDescent="0.2">
      <c r="A538" s="74"/>
      <c r="B538" s="75"/>
      <c r="C538" s="75"/>
      <c r="D538" s="75"/>
      <c r="E538" s="75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</row>
    <row r="539" spans="1:23" ht="14.25" x14ac:dyDescent="0.2">
      <c r="A539" s="74"/>
      <c r="B539" s="75"/>
      <c r="C539" s="75"/>
      <c r="D539" s="75"/>
      <c r="E539" s="75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</row>
    <row r="540" spans="1:23" ht="14.25" x14ac:dyDescent="0.2">
      <c r="A540" s="74"/>
      <c r="B540" s="75"/>
      <c r="C540" s="75"/>
      <c r="D540" s="75"/>
      <c r="E540" s="75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</row>
    <row r="541" spans="1:23" ht="14.25" x14ac:dyDescent="0.2">
      <c r="A541" s="74"/>
      <c r="B541" s="75"/>
      <c r="C541" s="75"/>
      <c r="D541" s="75"/>
      <c r="E541" s="75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</row>
    <row r="542" spans="1:23" ht="14.25" x14ac:dyDescent="0.2">
      <c r="A542" s="74"/>
      <c r="B542" s="75"/>
      <c r="C542" s="75"/>
      <c r="D542" s="75"/>
      <c r="E542" s="75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</row>
    <row r="543" spans="1:23" ht="14.25" x14ac:dyDescent="0.2">
      <c r="A543" s="74"/>
      <c r="B543" s="75"/>
      <c r="C543" s="75"/>
      <c r="D543" s="75"/>
      <c r="E543" s="75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</row>
    <row r="544" spans="1:23" ht="14.25" x14ac:dyDescent="0.2">
      <c r="A544" s="74"/>
      <c r="B544" s="75"/>
      <c r="C544" s="75"/>
      <c r="D544" s="75"/>
      <c r="E544" s="75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</row>
    <row r="545" spans="1:23" ht="14.25" x14ac:dyDescent="0.2">
      <c r="A545" s="74"/>
      <c r="B545" s="75"/>
      <c r="C545" s="75"/>
      <c r="D545" s="75"/>
      <c r="E545" s="75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</row>
    <row r="546" spans="1:23" ht="14.25" x14ac:dyDescent="0.2">
      <c r="A546" s="74"/>
      <c r="B546" s="75"/>
      <c r="C546" s="75"/>
      <c r="D546" s="75"/>
      <c r="E546" s="75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</row>
    <row r="547" spans="1:23" ht="14.25" x14ac:dyDescent="0.2">
      <c r="A547" s="74"/>
      <c r="B547" s="75"/>
      <c r="C547" s="75"/>
      <c r="D547" s="75"/>
      <c r="E547" s="75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</row>
    <row r="548" spans="1:23" ht="14.25" x14ac:dyDescent="0.2">
      <c r="A548" s="74"/>
      <c r="B548" s="75"/>
      <c r="C548" s="75"/>
      <c r="D548" s="75"/>
      <c r="E548" s="75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</row>
    <row r="549" spans="1:23" ht="14.25" x14ac:dyDescent="0.2">
      <c r="A549" s="74"/>
      <c r="B549" s="75"/>
      <c r="C549" s="75"/>
      <c r="D549" s="75"/>
      <c r="E549" s="75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</row>
    <row r="550" spans="1:23" ht="14.25" x14ac:dyDescent="0.2">
      <c r="A550" s="74"/>
      <c r="B550" s="75"/>
      <c r="C550" s="75"/>
      <c r="D550" s="75"/>
      <c r="E550" s="75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</row>
    <row r="551" spans="1:23" ht="14.25" x14ac:dyDescent="0.2">
      <c r="A551" s="74"/>
      <c r="B551" s="75"/>
      <c r="C551" s="75"/>
      <c r="D551" s="75"/>
      <c r="E551" s="75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</row>
    <row r="552" spans="1:23" ht="14.25" x14ac:dyDescent="0.2">
      <c r="A552" s="74"/>
      <c r="B552" s="75"/>
      <c r="C552" s="75"/>
      <c r="D552" s="75"/>
      <c r="E552" s="75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</row>
    <row r="553" spans="1:23" ht="14.25" x14ac:dyDescent="0.2">
      <c r="A553" s="74"/>
      <c r="B553" s="75"/>
      <c r="C553" s="75"/>
      <c r="D553" s="75"/>
      <c r="E553" s="75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</row>
    <row r="554" spans="1:23" ht="14.25" x14ac:dyDescent="0.2">
      <c r="A554" s="74"/>
      <c r="B554" s="75"/>
      <c r="C554" s="75"/>
      <c r="D554" s="75"/>
      <c r="E554" s="75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</row>
    <row r="555" spans="1:23" ht="14.25" x14ac:dyDescent="0.2">
      <c r="A555" s="74"/>
      <c r="B555" s="75"/>
      <c r="C555" s="75"/>
      <c r="D555" s="75"/>
      <c r="E555" s="75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</row>
    <row r="556" spans="1:23" ht="14.25" x14ac:dyDescent="0.2">
      <c r="A556" s="74"/>
      <c r="B556" s="75"/>
      <c r="C556" s="75"/>
      <c r="D556" s="75"/>
      <c r="E556" s="75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</row>
    <row r="557" spans="1:23" ht="14.25" x14ac:dyDescent="0.2">
      <c r="A557" s="74"/>
      <c r="B557" s="75"/>
      <c r="C557" s="75"/>
      <c r="D557" s="75"/>
      <c r="E557" s="75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</row>
    <row r="558" spans="1:23" ht="14.25" x14ac:dyDescent="0.2">
      <c r="A558" s="74"/>
      <c r="B558" s="75"/>
      <c r="C558" s="75"/>
      <c r="D558" s="75"/>
      <c r="E558" s="75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</row>
    <row r="559" spans="1:23" ht="14.25" x14ac:dyDescent="0.2">
      <c r="A559" s="74"/>
      <c r="B559" s="75"/>
      <c r="C559" s="75"/>
      <c r="D559" s="75"/>
      <c r="E559" s="75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</row>
    <row r="560" spans="1:23" ht="14.25" x14ac:dyDescent="0.2">
      <c r="A560" s="74"/>
      <c r="B560" s="75"/>
      <c r="C560" s="75"/>
      <c r="D560" s="75"/>
      <c r="E560" s="75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</row>
    <row r="561" spans="1:23" ht="14.25" x14ac:dyDescent="0.2">
      <c r="A561" s="74"/>
      <c r="B561" s="75"/>
      <c r="C561" s="75"/>
      <c r="D561" s="75"/>
      <c r="E561" s="75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</row>
    <row r="562" spans="1:23" ht="14.25" x14ac:dyDescent="0.2">
      <c r="A562" s="74"/>
      <c r="B562" s="75"/>
      <c r="C562" s="75"/>
      <c r="D562" s="75"/>
      <c r="E562" s="75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</row>
    <row r="563" spans="1:23" ht="14.25" x14ac:dyDescent="0.2">
      <c r="A563" s="74"/>
      <c r="B563" s="75"/>
      <c r="C563" s="75"/>
      <c r="D563" s="75"/>
      <c r="E563" s="75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</row>
    <row r="564" spans="1:23" ht="14.25" x14ac:dyDescent="0.2">
      <c r="A564" s="74"/>
      <c r="B564" s="75"/>
      <c r="C564" s="75"/>
      <c r="D564" s="75"/>
      <c r="E564" s="75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</row>
    <row r="565" spans="1:23" ht="14.25" x14ac:dyDescent="0.2">
      <c r="A565" s="74"/>
      <c r="B565" s="75"/>
      <c r="C565" s="75"/>
      <c r="D565" s="75"/>
      <c r="E565" s="75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</row>
    <row r="566" spans="1:23" ht="14.25" x14ac:dyDescent="0.2">
      <c r="A566" s="74"/>
      <c r="B566" s="75"/>
      <c r="C566" s="75"/>
      <c r="D566" s="75"/>
      <c r="E566" s="75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</row>
    <row r="567" spans="1:23" ht="14.25" x14ac:dyDescent="0.2">
      <c r="A567" s="74"/>
      <c r="B567" s="75"/>
      <c r="C567" s="75"/>
      <c r="D567" s="75"/>
      <c r="E567" s="75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</row>
    <row r="568" spans="1:23" ht="14.25" x14ac:dyDescent="0.2">
      <c r="A568" s="74"/>
      <c r="B568" s="75"/>
      <c r="C568" s="75"/>
      <c r="D568" s="75"/>
      <c r="E568" s="75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</row>
    <row r="569" spans="1:23" ht="14.25" x14ac:dyDescent="0.2">
      <c r="A569" s="74"/>
      <c r="B569" s="75"/>
      <c r="C569" s="75"/>
      <c r="D569" s="75"/>
      <c r="E569" s="75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</row>
    <row r="570" spans="1:23" ht="14.25" x14ac:dyDescent="0.2">
      <c r="A570" s="74"/>
      <c r="B570" s="75"/>
      <c r="C570" s="75"/>
      <c r="D570" s="75"/>
      <c r="E570" s="75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</row>
    <row r="571" spans="1:23" ht="14.25" x14ac:dyDescent="0.2">
      <c r="A571" s="74"/>
      <c r="B571" s="75"/>
      <c r="C571" s="75"/>
      <c r="D571" s="75"/>
      <c r="E571" s="75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</row>
    <row r="572" spans="1:23" ht="14.25" x14ac:dyDescent="0.2">
      <c r="A572" s="74"/>
      <c r="B572" s="75"/>
      <c r="C572" s="75"/>
      <c r="D572" s="75"/>
      <c r="E572" s="75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</row>
    <row r="573" spans="1:23" ht="14.25" x14ac:dyDescent="0.2">
      <c r="A573" s="74"/>
      <c r="B573" s="75"/>
      <c r="C573" s="75"/>
      <c r="D573" s="75"/>
      <c r="E573" s="75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</row>
    <row r="574" spans="1:23" ht="14.25" x14ac:dyDescent="0.2">
      <c r="A574" s="74"/>
      <c r="B574" s="75"/>
      <c r="C574" s="75"/>
      <c r="D574" s="75"/>
      <c r="E574" s="75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</row>
    <row r="575" spans="1:23" ht="14.25" x14ac:dyDescent="0.2">
      <c r="A575" s="74"/>
      <c r="B575" s="75"/>
      <c r="C575" s="75"/>
      <c r="D575" s="75"/>
      <c r="E575" s="75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</row>
    <row r="576" spans="1:23" ht="14.25" x14ac:dyDescent="0.2">
      <c r="A576" s="74"/>
      <c r="B576" s="75"/>
      <c r="C576" s="75"/>
      <c r="D576" s="75"/>
      <c r="E576" s="75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</row>
    <row r="577" spans="1:23" ht="14.25" x14ac:dyDescent="0.2">
      <c r="A577" s="74"/>
      <c r="B577" s="75"/>
      <c r="C577" s="75"/>
      <c r="D577" s="75"/>
      <c r="E577" s="75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</row>
    <row r="578" spans="1:23" ht="14.25" x14ac:dyDescent="0.2">
      <c r="A578" s="74"/>
      <c r="B578" s="75"/>
      <c r="C578" s="75"/>
      <c r="D578" s="75"/>
      <c r="E578" s="75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</row>
    <row r="579" spans="1:23" ht="14.25" x14ac:dyDescent="0.2">
      <c r="A579" s="74"/>
      <c r="B579" s="75"/>
      <c r="C579" s="75"/>
      <c r="D579" s="75"/>
      <c r="E579" s="75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</row>
    <row r="580" spans="1:23" ht="14.25" x14ac:dyDescent="0.2">
      <c r="A580" s="74"/>
      <c r="B580" s="75"/>
      <c r="C580" s="75"/>
      <c r="D580" s="75"/>
      <c r="E580" s="75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</row>
    <row r="581" spans="1:23" ht="14.25" x14ac:dyDescent="0.2">
      <c r="A581" s="74"/>
      <c r="B581" s="75"/>
      <c r="C581" s="75"/>
      <c r="D581" s="75"/>
      <c r="E581" s="75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</row>
    <row r="582" spans="1:23" ht="14.25" x14ac:dyDescent="0.2">
      <c r="A582" s="74"/>
      <c r="B582" s="75"/>
      <c r="C582" s="75"/>
      <c r="D582" s="75"/>
      <c r="E582" s="75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</row>
    <row r="583" spans="1:23" ht="14.25" x14ac:dyDescent="0.2">
      <c r="A583" s="74"/>
      <c r="B583" s="75"/>
      <c r="C583" s="75"/>
      <c r="D583" s="75"/>
      <c r="E583" s="75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</row>
    <row r="584" spans="1:23" ht="14.25" x14ac:dyDescent="0.2">
      <c r="A584" s="74"/>
      <c r="B584" s="75"/>
      <c r="C584" s="75"/>
      <c r="D584" s="75"/>
      <c r="E584" s="75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</row>
    <row r="585" spans="1:23" ht="14.25" x14ac:dyDescent="0.2">
      <c r="A585" s="74"/>
      <c r="B585" s="75"/>
      <c r="C585" s="75"/>
      <c r="D585" s="75"/>
      <c r="E585" s="75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</row>
    <row r="586" spans="1:23" ht="14.25" x14ac:dyDescent="0.2">
      <c r="A586" s="74"/>
      <c r="B586" s="75"/>
      <c r="C586" s="75"/>
      <c r="D586" s="75"/>
      <c r="E586" s="75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</row>
    <row r="587" spans="1:23" ht="14.25" x14ac:dyDescent="0.2">
      <c r="A587" s="74"/>
      <c r="B587" s="75"/>
      <c r="C587" s="75"/>
      <c r="D587" s="75"/>
      <c r="E587" s="75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</row>
    <row r="588" spans="1:23" ht="14.25" x14ac:dyDescent="0.2">
      <c r="A588" s="74"/>
      <c r="B588" s="75"/>
      <c r="C588" s="75"/>
      <c r="D588" s="75"/>
      <c r="E588" s="75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</row>
    <row r="589" spans="1:23" ht="14.25" x14ac:dyDescent="0.2">
      <c r="A589" s="74"/>
      <c r="B589" s="75"/>
      <c r="C589" s="75"/>
      <c r="D589" s="75"/>
      <c r="E589" s="75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</row>
    <row r="590" spans="1:23" ht="14.25" x14ac:dyDescent="0.2">
      <c r="A590" s="74"/>
      <c r="B590" s="75"/>
      <c r="C590" s="75"/>
      <c r="D590" s="75"/>
      <c r="E590" s="75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</row>
    <row r="591" spans="1:23" ht="14.25" x14ac:dyDescent="0.2">
      <c r="A591" s="74"/>
      <c r="B591" s="75"/>
      <c r="C591" s="75"/>
      <c r="D591" s="75"/>
      <c r="E591" s="75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</row>
    <row r="592" spans="1:23" ht="14.25" x14ac:dyDescent="0.2">
      <c r="A592" s="74"/>
      <c r="B592" s="75"/>
      <c r="C592" s="75"/>
      <c r="D592" s="75"/>
      <c r="E592" s="75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</row>
    <row r="593" spans="1:23" ht="14.25" x14ac:dyDescent="0.2">
      <c r="A593" s="74"/>
      <c r="B593" s="75"/>
      <c r="C593" s="75"/>
      <c r="D593" s="75"/>
      <c r="E593" s="75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</row>
    <row r="594" spans="1:23" ht="14.25" x14ac:dyDescent="0.2">
      <c r="A594" s="74"/>
      <c r="B594" s="75"/>
      <c r="C594" s="75"/>
      <c r="D594" s="75"/>
      <c r="E594" s="75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</row>
    <row r="595" spans="1:23" ht="14.25" x14ac:dyDescent="0.2">
      <c r="A595" s="74"/>
      <c r="B595" s="75"/>
      <c r="C595" s="75"/>
      <c r="D595" s="75"/>
      <c r="E595" s="75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</row>
    <row r="596" spans="1:23" ht="14.25" x14ac:dyDescent="0.2">
      <c r="A596" s="74"/>
      <c r="B596" s="75"/>
      <c r="C596" s="75"/>
      <c r="D596" s="75"/>
      <c r="E596" s="75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</row>
    <row r="597" spans="1:23" ht="14.25" x14ac:dyDescent="0.2">
      <c r="A597" s="74"/>
      <c r="B597" s="75"/>
      <c r="C597" s="75"/>
      <c r="D597" s="75"/>
      <c r="E597" s="75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</row>
    <row r="598" spans="1:23" ht="14.25" x14ac:dyDescent="0.2">
      <c r="A598" s="74"/>
      <c r="B598" s="75"/>
      <c r="C598" s="75"/>
      <c r="D598" s="75"/>
      <c r="E598" s="75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</row>
    <row r="599" spans="1:23" ht="14.25" x14ac:dyDescent="0.2">
      <c r="A599" s="74"/>
      <c r="B599" s="75"/>
      <c r="C599" s="75"/>
      <c r="D599" s="75"/>
      <c r="E599" s="75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</row>
    <row r="600" spans="1:23" ht="14.25" x14ac:dyDescent="0.2">
      <c r="A600" s="74"/>
      <c r="B600" s="75"/>
      <c r="C600" s="75"/>
      <c r="D600" s="75"/>
      <c r="E600" s="75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</row>
    <row r="601" spans="1:23" ht="14.25" x14ac:dyDescent="0.2">
      <c r="A601" s="74"/>
      <c r="B601" s="75"/>
      <c r="C601" s="75"/>
      <c r="D601" s="75"/>
      <c r="E601" s="75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</row>
    <row r="602" spans="1:23" ht="14.25" x14ac:dyDescent="0.2">
      <c r="A602" s="74"/>
      <c r="B602" s="75"/>
      <c r="C602" s="75"/>
      <c r="D602" s="75"/>
      <c r="E602" s="75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</row>
    <row r="603" spans="1:23" ht="14.25" x14ac:dyDescent="0.2">
      <c r="A603" s="74"/>
      <c r="B603" s="75"/>
      <c r="C603" s="75"/>
      <c r="D603" s="75"/>
      <c r="E603" s="75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</row>
    <row r="604" spans="1:23" ht="14.25" x14ac:dyDescent="0.2">
      <c r="A604" s="74"/>
      <c r="B604" s="75"/>
      <c r="C604" s="75"/>
      <c r="D604" s="75"/>
      <c r="E604" s="75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</row>
    <row r="605" spans="1:23" ht="14.25" x14ac:dyDescent="0.2">
      <c r="A605" s="74"/>
      <c r="B605" s="75"/>
      <c r="C605" s="75"/>
      <c r="D605" s="75"/>
      <c r="E605" s="75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</row>
    <row r="606" spans="1:23" ht="14.25" x14ac:dyDescent="0.2">
      <c r="A606" s="74"/>
      <c r="B606" s="75"/>
      <c r="C606" s="75"/>
      <c r="D606" s="75"/>
      <c r="E606" s="75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</row>
    <row r="607" spans="1:23" ht="14.25" x14ac:dyDescent="0.2">
      <c r="A607" s="74"/>
      <c r="B607" s="75"/>
      <c r="C607" s="75"/>
      <c r="D607" s="75"/>
      <c r="E607" s="75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</row>
    <row r="608" spans="1:23" ht="14.25" x14ac:dyDescent="0.2">
      <c r="A608" s="74"/>
      <c r="B608" s="75"/>
      <c r="C608" s="75"/>
      <c r="D608" s="75"/>
      <c r="E608" s="75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</row>
    <row r="609" spans="1:23" ht="14.25" x14ac:dyDescent="0.2">
      <c r="A609" s="74"/>
      <c r="B609" s="75"/>
      <c r="C609" s="75"/>
      <c r="D609" s="75"/>
      <c r="E609" s="75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</row>
    <row r="610" spans="1:23" ht="14.25" x14ac:dyDescent="0.2">
      <c r="A610" s="74"/>
      <c r="B610" s="75"/>
      <c r="C610" s="75"/>
      <c r="D610" s="75"/>
      <c r="E610" s="75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</row>
    <row r="611" spans="1:23" ht="14.25" x14ac:dyDescent="0.2">
      <c r="A611" s="74"/>
      <c r="B611" s="75"/>
      <c r="C611" s="75"/>
      <c r="D611" s="75"/>
      <c r="E611" s="75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</row>
    <row r="612" spans="1:23" ht="14.25" x14ac:dyDescent="0.2">
      <c r="A612" s="74"/>
      <c r="B612" s="75"/>
      <c r="C612" s="75"/>
      <c r="D612" s="75"/>
      <c r="E612" s="75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</row>
    <row r="613" spans="1:23" ht="14.25" x14ac:dyDescent="0.2">
      <c r="A613" s="74"/>
      <c r="B613" s="75"/>
      <c r="C613" s="75"/>
      <c r="D613" s="75"/>
      <c r="E613" s="75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</row>
    <row r="614" spans="1:23" ht="14.25" x14ac:dyDescent="0.2">
      <c r="A614" s="74"/>
      <c r="B614" s="75"/>
      <c r="C614" s="75"/>
      <c r="D614" s="75"/>
      <c r="E614" s="75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</row>
    <row r="615" spans="1:23" ht="14.25" x14ac:dyDescent="0.2">
      <c r="A615" s="74"/>
      <c r="B615" s="75"/>
      <c r="C615" s="75"/>
      <c r="D615" s="75"/>
      <c r="E615" s="75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</row>
    <row r="616" spans="1:23" ht="14.25" x14ac:dyDescent="0.2">
      <c r="A616" s="74"/>
      <c r="B616" s="75"/>
      <c r="C616" s="75"/>
      <c r="D616" s="75"/>
      <c r="E616" s="75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</row>
    <row r="617" spans="1:23" ht="14.25" x14ac:dyDescent="0.2">
      <c r="A617" s="74"/>
      <c r="B617" s="75"/>
      <c r="C617" s="75"/>
      <c r="D617" s="75"/>
      <c r="E617" s="75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</row>
    <row r="618" spans="1:23" ht="14.25" x14ac:dyDescent="0.2">
      <c r="A618" s="74"/>
      <c r="B618" s="75"/>
      <c r="C618" s="75"/>
      <c r="D618" s="75"/>
      <c r="E618" s="75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</row>
    <row r="619" spans="1:23" ht="14.25" x14ac:dyDescent="0.2">
      <c r="A619" s="74"/>
      <c r="B619" s="75"/>
      <c r="C619" s="75"/>
      <c r="D619" s="75"/>
      <c r="E619" s="75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</row>
    <row r="620" spans="1:23" ht="14.25" x14ac:dyDescent="0.2">
      <c r="A620" s="74"/>
      <c r="B620" s="75"/>
      <c r="C620" s="75"/>
      <c r="D620" s="75"/>
      <c r="E620" s="75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</row>
    <row r="621" spans="1:23" ht="14.25" x14ac:dyDescent="0.2">
      <c r="A621" s="74"/>
      <c r="B621" s="75"/>
      <c r="C621" s="75"/>
      <c r="D621" s="75"/>
      <c r="E621" s="75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</row>
    <row r="622" spans="1:23" ht="14.25" x14ac:dyDescent="0.2">
      <c r="A622" s="74"/>
      <c r="B622" s="75"/>
      <c r="C622" s="75"/>
      <c r="D622" s="75"/>
      <c r="E622" s="75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</row>
    <row r="623" spans="1:23" ht="14.25" x14ac:dyDescent="0.2">
      <c r="A623" s="74"/>
      <c r="B623" s="75"/>
      <c r="C623" s="75"/>
      <c r="D623" s="75"/>
      <c r="E623" s="75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</row>
    <row r="624" spans="1:23" ht="14.25" x14ac:dyDescent="0.2">
      <c r="A624" s="74"/>
      <c r="B624" s="75"/>
      <c r="C624" s="75"/>
      <c r="D624" s="75"/>
      <c r="E624" s="75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</row>
    <row r="625" spans="1:23" ht="14.25" x14ac:dyDescent="0.2">
      <c r="A625" s="74"/>
      <c r="B625" s="75"/>
      <c r="C625" s="75"/>
      <c r="D625" s="75"/>
      <c r="E625" s="75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</row>
    <row r="626" spans="1:23" ht="14.25" x14ac:dyDescent="0.2">
      <c r="A626" s="74"/>
      <c r="B626" s="75"/>
      <c r="C626" s="75"/>
      <c r="D626" s="75"/>
      <c r="E626" s="75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</row>
    <row r="627" spans="1:23" ht="14.25" x14ac:dyDescent="0.2">
      <c r="A627" s="74"/>
      <c r="B627" s="75"/>
      <c r="C627" s="75"/>
      <c r="D627" s="75"/>
      <c r="E627" s="75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</row>
    <row r="628" spans="1:23" ht="14.25" x14ac:dyDescent="0.2">
      <c r="A628" s="74"/>
      <c r="B628" s="75"/>
      <c r="C628" s="75"/>
      <c r="D628" s="75"/>
      <c r="E628" s="75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</row>
    <row r="629" spans="1:23" ht="14.25" x14ac:dyDescent="0.2">
      <c r="A629" s="74"/>
      <c r="B629" s="75"/>
      <c r="C629" s="75"/>
      <c r="D629" s="75"/>
      <c r="E629" s="75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</row>
    <row r="630" spans="1:23" ht="14.25" x14ac:dyDescent="0.2">
      <c r="A630" s="74"/>
      <c r="B630" s="75"/>
      <c r="C630" s="75"/>
      <c r="D630" s="75"/>
      <c r="E630" s="75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</row>
    <row r="631" spans="1:23" ht="14.25" x14ac:dyDescent="0.2">
      <c r="A631" s="74"/>
      <c r="B631" s="75"/>
      <c r="C631" s="75"/>
      <c r="D631" s="75"/>
      <c r="E631" s="75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</row>
    <row r="632" spans="1:23" ht="14.25" x14ac:dyDescent="0.2">
      <c r="A632" s="74"/>
      <c r="B632" s="75"/>
      <c r="C632" s="75"/>
      <c r="D632" s="75"/>
      <c r="E632" s="75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</row>
    <row r="633" spans="1:23" ht="14.25" x14ac:dyDescent="0.2">
      <c r="A633" s="74"/>
      <c r="B633" s="75"/>
      <c r="C633" s="75"/>
      <c r="D633" s="75"/>
      <c r="E633" s="75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</row>
    <row r="634" spans="1:23" ht="14.25" x14ac:dyDescent="0.2">
      <c r="A634" s="74"/>
      <c r="B634" s="75"/>
      <c r="C634" s="75"/>
      <c r="D634" s="75"/>
      <c r="E634" s="75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</row>
    <row r="635" spans="1:23" ht="14.25" x14ac:dyDescent="0.2">
      <c r="A635" s="74"/>
      <c r="B635" s="75"/>
      <c r="C635" s="75"/>
      <c r="D635" s="75"/>
      <c r="E635" s="75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</row>
    <row r="636" spans="1:23" ht="14.25" x14ac:dyDescent="0.2">
      <c r="A636" s="74"/>
      <c r="B636" s="75"/>
      <c r="C636" s="75"/>
      <c r="D636" s="75"/>
      <c r="E636" s="75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</row>
    <row r="637" spans="1:23" ht="14.25" x14ac:dyDescent="0.2">
      <c r="A637" s="74"/>
      <c r="B637" s="75"/>
      <c r="C637" s="75"/>
      <c r="D637" s="75"/>
      <c r="E637" s="75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</row>
    <row r="638" spans="1:23" ht="14.25" x14ac:dyDescent="0.2">
      <c r="A638" s="74"/>
      <c r="B638" s="75"/>
      <c r="C638" s="75"/>
      <c r="D638" s="75"/>
      <c r="E638" s="75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</row>
    <row r="639" spans="1:23" ht="14.25" x14ac:dyDescent="0.2">
      <c r="A639" s="74"/>
      <c r="B639" s="75"/>
      <c r="C639" s="75"/>
      <c r="D639" s="75"/>
      <c r="E639" s="75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</row>
    <row r="640" spans="1:23" ht="14.25" x14ac:dyDescent="0.2">
      <c r="A640" s="74"/>
      <c r="B640" s="75"/>
      <c r="C640" s="75"/>
      <c r="D640" s="75"/>
      <c r="E640" s="75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</row>
    <row r="641" spans="1:23" ht="14.25" x14ac:dyDescent="0.2">
      <c r="A641" s="74"/>
      <c r="B641" s="75"/>
      <c r="C641" s="75"/>
      <c r="D641" s="75"/>
      <c r="E641" s="75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</row>
    <row r="642" spans="1:23" ht="14.25" x14ac:dyDescent="0.2">
      <c r="A642" s="74"/>
      <c r="B642" s="75"/>
      <c r="C642" s="75"/>
      <c r="D642" s="75"/>
      <c r="E642" s="75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</row>
    <row r="643" spans="1:23" ht="14.25" x14ac:dyDescent="0.2">
      <c r="A643" s="74"/>
      <c r="B643" s="75"/>
      <c r="C643" s="75"/>
      <c r="D643" s="75"/>
      <c r="E643" s="75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</row>
    <row r="644" spans="1:23" ht="14.25" x14ac:dyDescent="0.2">
      <c r="A644" s="74"/>
      <c r="B644" s="75"/>
      <c r="C644" s="75"/>
      <c r="D644" s="75"/>
      <c r="E644" s="75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</row>
    <row r="645" spans="1:23" ht="14.25" x14ac:dyDescent="0.2">
      <c r="A645" s="74"/>
      <c r="B645" s="75"/>
      <c r="C645" s="75"/>
      <c r="D645" s="75"/>
      <c r="E645" s="75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</row>
    <row r="646" spans="1:23" ht="14.25" x14ac:dyDescent="0.2">
      <c r="A646" s="74"/>
      <c r="B646" s="75"/>
      <c r="C646" s="75"/>
      <c r="D646" s="75"/>
      <c r="E646" s="75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</row>
    <row r="647" spans="1:23" ht="14.25" x14ac:dyDescent="0.2">
      <c r="A647" s="74"/>
      <c r="B647" s="75"/>
      <c r="C647" s="75"/>
      <c r="D647" s="75"/>
      <c r="E647" s="75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</row>
    <row r="648" spans="1:23" ht="14.25" x14ac:dyDescent="0.2">
      <c r="A648" s="74"/>
      <c r="B648" s="75"/>
      <c r="C648" s="75"/>
      <c r="D648" s="75"/>
      <c r="E648" s="75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</row>
    <row r="649" spans="1:23" ht="14.25" x14ac:dyDescent="0.2">
      <c r="A649" s="74"/>
      <c r="B649" s="75"/>
      <c r="C649" s="75"/>
      <c r="D649" s="75"/>
      <c r="E649" s="75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</row>
    <row r="650" spans="1:23" ht="14.25" x14ac:dyDescent="0.2">
      <c r="A650" s="74"/>
      <c r="B650" s="75"/>
      <c r="C650" s="75"/>
      <c r="D650" s="75"/>
      <c r="E650" s="75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</row>
    <row r="651" spans="1:23" ht="14.25" x14ac:dyDescent="0.2">
      <c r="A651" s="74"/>
      <c r="B651" s="75"/>
      <c r="C651" s="75"/>
      <c r="D651" s="75"/>
      <c r="E651" s="75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</row>
    <row r="652" spans="1:23" ht="14.25" x14ac:dyDescent="0.2">
      <c r="A652" s="74"/>
      <c r="B652" s="75"/>
      <c r="C652" s="75"/>
      <c r="D652" s="75"/>
      <c r="E652" s="75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</row>
    <row r="653" spans="1:23" ht="14.25" x14ac:dyDescent="0.2">
      <c r="A653" s="74"/>
      <c r="B653" s="75"/>
      <c r="C653" s="75"/>
      <c r="D653" s="75"/>
      <c r="E653" s="75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</row>
    <row r="654" spans="1:23" ht="14.25" x14ac:dyDescent="0.2">
      <c r="A654" s="74"/>
      <c r="B654" s="75"/>
      <c r="C654" s="75"/>
      <c r="D654" s="75"/>
      <c r="E654" s="75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</row>
    <row r="655" spans="1:23" ht="14.25" x14ac:dyDescent="0.2">
      <c r="A655" s="74"/>
      <c r="B655" s="75"/>
      <c r="C655" s="75"/>
      <c r="D655" s="75"/>
      <c r="E655" s="75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</row>
    <row r="656" spans="1:23" ht="14.25" x14ac:dyDescent="0.2">
      <c r="A656" s="74"/>
      <c r="B656" s="75"/>
      <c r="C656" s="75"/>
      <c r="D656" s="75"/>
      <c r="E656" s="75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</row>
    <row r="657" spans="1:23" ht="14.25" x14ac:dyDescent="0.2">
      <c r="A657" s="74"/>
      <c r="B657" s="75"/>
      <c r="C657" s="75"/>
      <c r="D657" s="75"/>
      <c r="E657" s="75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</row>
    <row r="658" spans="1:23" ht="14.25" x14ac:dyDescent="0.2">
      <c r="A658" s="74"/>
      <c r="B658" s="75"/>
      <c r="C658" s="75"/>
      <c r="D658" s="75"/>
      <c r="E658" s="75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</row>
    <row r="659" spans="1:23" ht="14.25" x14ac:dyDescent="0.2">
      <c r="A659" s="74"/>
      <c r="B659" s="75"/>
      <c r="C659" s="75"/>
      <c r="D659" s="75"/>
      <c r="E659" s="75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</row>
    <row r="660" spans="1:23" ht="14.25" x14ac:dyDescent="0.2">
      <c r="A660" s="74"/>
      <c r="B660" s="75"/>
      <c r="C660" s="75"/>
      <c r="D660" s="75"/>
      <c r="E660" s="75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</row>
    <row r="661" spans="1:23" ht="14.25" x14ac:dyDescent="0.2">
      <c r="A661" s="74"/>
      <c r="B661" s="75"/>
      <c r="C661" s="75"/>
      <c r="D661" s="75"/>
      <c r="E661" s="75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</row>
    <row r="662" spans="1:23" ht="14.25" x14ac:dyDescent="0.2">
      <c r="A662" s="74"/>
      <c r="B662" s="75"/>
      <c r="C662" s="75"/>
      <c r="D662" s="75"/>
      <c r="E662" s="75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</row>
    <row r="663" spans="1:23" ht="14.25" x14ac:dyDescent="0.2">
      <c r="A663" s="74"/>
      <c r="B663" s="75"/>
      <c r="C663" s="75"/>
      <c r="D663" s="75"/>
      <c r="E663" s="75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</row>
    <row r="664" spans="1:23" ht="14.25" x14ac:dyDescent="0.2">
      <c r="A664" s="74"/>
      <c r="B664" s="75"/>
      <c r="C664" s="75"/>
      <c r="D664" s="75"/>
      <c r="E664" s="75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</row>
    <row r="665" spans="1:23" ht="14.25" x14ac:dyDescent="0.2">
      <c r="A665" s="74"/>
      <c r="B665" s="75"/>
      <c r="C665" s="75"/>
      <c r="D665" s="75"/>
      <c r="E665" s="75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</row>
    <row r="666" spans="1:23" ht="14.25" x14ac:dyDescent="0.2">
      <c r="A666" s="74"/>
      <c r="B666" s="75"/>
      <c r="C666" s="75"/>
      <c r="D666" s="75"/>
      <c r="E666" s="75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</row>
    <row r="667" spans="1:23" ht="14.25" x14ac:dyDescent="0.2">
      <c r="A667" s="74"/>
      <c r="B667" s="75"/>
      <c r="C667" s="75"/>
      <c r="D667" s="75"/>
      <c r="E667" s="75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</row>
    <row r="668" spans="1:23" ht="14.25" x14ac:dyDescent="0.2">
      <c r="A668" s="74"/>
      <c r="B668" s="75"/>
      <c r="C668" s="75"/>
      <c r="D668" s="75"/>
      <c r="E668" s="75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</row>
    <row r="669" spans="1:23" ht="14.25" x14ac:dyDescent="0.2">
      <c r="A669" s="74"/>
      <c r="B669" s="75"/>
      <c r="C669" s="75"/>
      <c r="D669" s="75"/>
      <c r="E669" s="75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</row>
    <row r="670" spans="1:23" ht="14.25" x14ac:dyDescent="0.2">
      <c r="A670" s="74"/>
      <c r="B670" s="75"/>
      <c r="C670" s="75"/>
      <c r="D670" s="75"/>
      <c r="E670" s="75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</row>
    <row r="671" spans="1:23" ht="14.25" x14ac:dyDescent="0.2">
      <c r="A671" s="74"/>
      <c r="B671" s="75"/>
      <c r="C671" s="75"/>
      <c r="D671" s="75"/>
      <c r="E671" s="75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</row>
    <row r="672" spans="1:23" ht="14.25" x14ac:dyDescent="0.2">
      <c r="A672" s="74"/>
      <c r="B672" s="75"/>
      <c r="C672" s="75"/>
      <c r="D672" s="75"/>
      <c r="E672" s="75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</row>
    <row r="673" spans="1:23" ht="14.25" x14ac:dyDescent="0.2">
      <c r="A673" s="74"/>
      <c r="B673" s="75"/>
      <c r="C673" s="75"/>
      <c r="D673" s="75"/>
      <c r="E673" s="75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</row>
    <row r="674" spans="1:23" ht="14.25" x14ac:dyDescent="0.2">
      <c r="A674" s="74"/>
      <c r="B674" s="75"/>
      <c r="C674" s="75"/>
      <c r="D674" s="75"/>
      <c r="E674" s="75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</row>
    <row r="675" spans="1:23" ht="14.25" x14ac:dyDescent="0.2">
      <c r="A675" s="74"/>
      <c r="B675" s="75"/>
      <c r="C675" s="75"/>
      <c r="D675" s="75"/>
      <c r="E675" s="75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</row>
    <row r="676" spans="1:23" ht="14.25" x14ac:dyDescent="0.2">
      <c r="A676" s="74"/>
      <c r="B676" s="75"/>
      <c r="C676" s="75"/>
      <c r="D676" s="75"/>
      <c r="E676" s="75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</row>
    <row r="677" spans="1:23" ht="14.25" x14ac:dyDescent="0.2">
      <c r="A677" s="74"/>
      <c r="B677" s="75"/>
      <c r="C677" s="75"/>
      <c r="D677" s="75"/>
      <c r="E677" s="75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</row>
    <row r="678" spans="1:23" ht="14.25" x14ac:dyDescent="0.2">
      <c r="A678" s="74"/>
      <c r="B678" s="75"/>
      <c r="C678" s="75"/>
      <c r="D678" s="75"/>
      <c r="E678" s="75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</row>
    <row r="679" spans="1:23" ht="14.25" x14ac:dyDescent="0.2">
      <c r="A679" s="74"/>
      <c r="B679" s="75"/>
      <c r="C679" s="75"/>
      <c r="D679" s="75"/>
      <c r="E679" s="75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</row>
    <row r="680" spans="1:23" ht="14.25" x14ac:dyDescent="0.2">
      <c r="A680" s="74"/>
      <c r="B680" s="75"/>
      <c r="C680" s="75"/>
      <c r="D680" s="75"/>
      <c r="E680" s="75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</row>
    <row r="681" spans="1:23" ht="14.25" x14ac:dyDescent="0.2">
      <c r="A681" s="74"/>
      <c r="B681" s="75"/>
      <c r="C681" s="75"/>
      <c r="D681" s="75"/>
      <c r="E681" s="75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</row>
    <row r="682" spans="1:23" ht="14.25" x14ac:dyDescent="0.2">
      <c r="A682" s="74"/>
      <c r="B682" s="75"/>
      <c r="C682" s="75"/>
      <c r="D682" s="75"/>
      <c r="E682" s="75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</row>
    <row r="683" spans="1:23" ht="14.25" x14ac:dyDescent="0.2">
      <c r="A683" s="74"/>
      <c r="B683" s="75"/>
      <c r="C683" s="75"/>
      <c r="D683" s="75"/>
      <c r="E683" s="75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</row>
    <row r="684" spans="1:23" ht="14.25" x14ac:dyDescent="0.2">
      <c r="A684" s="74"/>
      <c r="B684" s="75"/>
      <c r="C684" s="75"/>
      <c r="D684" s="75"/>
      <c r="E684" s="75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</row>
    <row r="685" spans="1:23" ht="14.25" x14ac:dyDescent="0.2">
      <c r="A685" s="74"/>
      <c r="B685" s="75"/>
      <c r="C685" s="75"/>
      <c r="D685" s="75"/>
      <c r="E685" s="75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</row>
    <row r="686" spans="1:23" ht="14.25" x14ac:dyDescent="0.2">
      <c r="A686" s="74"/>
      <c r="B686" s="75"/>
      <c r="C686" s="75"/>
      <c r="D686" s="75"/>
      <c r="E686" s="75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</row>
    <row r="687" spans="1:23" ht="14.25" x14ac:dyDescent="0.2">
      <c r="A687" s="74"/>
      <c r="B687" s="75"/>
      <c r="C687" s="75"/>
      <c r="D687" s="75"/>
      <c r="E687" s="75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</row>
    <row r="688" spans="1:23" ht="14.25" x14ac:dyDescent="0.2">
      <c r="A688" s="74"/>
      <c r="B688" s="75"/>
      <c r="C688" s="75"/>
      <c r="D688" s="75"/>
      <c r="E688" s="75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</row>
    <row r="689" spans="1:23" ht="14.25" x14ac:dyDescent="0.2">
      <c r="A689" s="74"/>
      <c r="B689" s="75"/>
      <c r="C689" s="75"/>
      <c r="D689" s="75"/>
      <c r="E689" s="75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</row>
    <row r="690" spans="1:23" ht="14.25" x14ac:dyDescent="0.2">
      <c r="A690" s="74"/>
      <c r="B690" s="75"/>
      <c r="C690" s="75"/>
      <c r="D690" s="75"/>
      <c r="E690" s="75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</row>
    <row r="691" spans="1:23" ht="14.25" x14ac:dyDescent="0.2">
      <c r="A691" s="74"/>
      <c r="B691" s="75"/>
      <c r="C691" s="75"/>
      <c r="D691" s="75"/>
      <c r="E691" s="75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</row>
    <row r="692" spans="1:23" ht="14.25" x14ac:dyDescent="0.2">
      <c r="A692" s="74"/>
      <c r="B692" s="75"/>
      <c r="C692" s="75"/>
      <c r="D692" s="75"/>
      <c r="E692" s="75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</row>
    <row r="693" spans="1:23" ht="14.25" x14ac:dyDescent="0.2">
      <c r="A693" s="74"/>
      <c r="B693" s="75"/>
      <c r="C693" s="75"/>
      <c r="D693" s="75"/>
      <c r="E693" s="75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</row>
    <row r="694" spans="1:23" ht="14.25" x14ac:dyDescent="0.2">
      <c r="A694" s="74"/>
      <c r="B694" s="75"/>
      <c r="C694" s="75"/>
      <c r="D694" s="75"/>
      <c r="E694" s="75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</row>
    <row r="695" spans="1:23" ht="14.25" x14ac:dyDescent="0.2">
      <c r="A695" s="74"/>
      <c r="B695" s="75"/>
      <c r="C695" s="75"/>
      <c r="D695" s="75"/>
      <c r="E695" s="75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</row>
    <row r="696" spans="1:23" ht="14.25" x14ac:dyDescent="0.2">
      <c r="A696" s="74"/>
      <c r="B696" s="75"/>
      <c r="C696" s="75"/>
      <c r="D696" s="75"/>
      <c r="E696" s="75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</row>
    <row r="697" spans="1:23" ht="14.25" x14ac:dyDescent="0.2">
      <c r="A697" s="74"/>
      <c r="B697" s="75"/>
      <c r="C697" s="75"/>
      <c r="D697" s="75"/>
      <c r="E697" s="75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</row>
    <row r="698" spans="1:23" ht="14.25" x14ac:dyDescent="0.2">
      <c r="A698" s="74"/>
      <c r="B698" s="75"/>
      <c r="C698" s="75"/>
      <c r="D698" s="75"/>
      <c r="E698" s="75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</row>
    <row r="699" spans="1:23" ht="14.25" x14ac:dyDescent="0.2">
      <c r="A699" s="74"/>
      <c r="B699" s="75"/>
      <c r="C699" s="75"/>
      <c r="D699" s="75"/>
      <c r="E699" s="75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</row>
    <row r="700" spans="1:23" ht="14.25" x14ac:dyDescent="0.2">
      <c r="A700" s="74"/>
      <c r="B700" s="75"/>
      <c r="C700" s="75"/>
      <c r="D700" s="75"/>
      <c r="E700" s="75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</row>
    <row r="701" spans="1:23" ht="14.25" x14ac:dyDescent="0.2">
      <c r="A701" s="74"/>
      <c r="B701" s="75"/>
      <c r="C701" s="75"/>
      <c r="D701" s="75"/>
      <c r="E701" s="75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</row>
    <row r="702" spans="1:23" ht="14.25" x14ac:dyDescent="0.2">
      <c r="A702" s="74"/>
      <c r="B702" s="75"/>
      <c r="C702" s="75"/>
      <c r="D702" s="75"/>
      <c r="E702" s="75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</row>
    <row r="703" spans="1:23" ht="14.25" x14ac:dyDescent="0.2">
      <c r="A703" s="74"/>
      <c r="B703" s="75"/>
      <c r="C703" s="75"/>
      <c r="D703" s="75"/>
      <c r="E703" s="75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</row>
    <row r="704" spans="1:23" ht="14.25" x14ac:dyDescent="0.2">
      <c r="A704" s="74"/>
      <c r="B704" s="75"/>
      <c r="C704" s="75"/>
      <c r="D704" s="75"/>
      <c r="E704" s="75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</row>
    <row r="705" spans="1:23" ht="14.25" x14ac:dyDescent="0.2">
      <c r="A705" s="74"/>
      <c r="B705" s="75"/>
      <c r="C705" s="75"/>
      <c r="D705" s="75"/>
      <c r="E705" s="75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</row>
    <row r="706" spans="1:23" ht="14.25" x14ac:dyDescent="0.2">
      <c r="A706" s="74"/>
      <c r="B706" s="75"/>
      <c r="C706" s="75"/>
      <c r="D706" s="75"/>
      <c r="E706" s="75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</row>
    <row r="707" spans="1:23" ht="14.25" x14ac:dyDescent="0.2">
      <c r="A707" s="74"/>
      <c r="B707" s="75"/>
      <c r="C707" s="75"/>
      <c r="D707" s="75"/>
      <c r="E707" s="75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</row>
    <row r="708" spans="1:23" ht="14.25" x14ac:dyDescent="0.2">
      <c r="A708" s="74"/>
      <c r="B708" s="75"/>
      <c r="C708" s="75"/>
      <c r="D708" s="75"/>
      <c r="E708" s="75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</row>
    <row r="709" spans="1:23" ht="14.25" x14ac:dyDescent="0.2">
      <c r="A709" s="74"/>
      <c r="B709" s="75"/>
      <c r="C709" s="75"/>
      <c r="D709" s="75"/>
      <c r="E709" s="75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</row>
    <row r="710" spans="1:23" ht="14.25" x14ac:dyDescent="0.2">
      <c r="A710" s="74"/>
      <c r="B710" s="75"/>
      <c r="C710" s="75"/>
      <c r="D710" s="75"/>
      <c r="E710" s="75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</row>
    <row r="711" spans="1:23" ht="14.25" x14ac:dyDescent="0.2">
      <c r="A711" s="74"/>
      <c r="B711" s="75"/>
      <c r="C711" s="75"/>
      <c r="D711" s="75"/>
      <c r="E711" s="75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</row>
    <row r="712" spans="1:23" ht="14.25" x14ac:dyDescent="0.2">
      <c r="A712" s="74"/>
      <c r="B712" s="75"/>
      <c r="C712" s="75"/>
      <c r="D712" s="75"/>
      <c r="E712" s="75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</row>
    <row r="713" spans="1:23" ht="14.25" x14ac:dyDescent="0.2">
      <c r="A713" s="74"/>
      <c r="B713" s="75"/>
      <c r="C713" s="75"/>
      <c r="D713" s="75"/>
      <c r="E713" s="75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</row>
    <row r="714" spans="1:23" ht="14.25" x14ac:dyDescent="0.2">
      <c r="A714" s="74"/>
      <c r="B714" s="75"/>
      <c r="C714" s="75"/>
      <c r="D714" s="75"/>
      <c r="E714" s="75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</row>
    <row r="715" spans="1:23" ht="14.25" x14ac:dyDescent="0.2">
      <c r="A715" s="74"/>
      <c r="B715" s="75"/>
      <c r="C715" s="75"/>
      <c r="D715" s="75"/>
      <c r="E715" s="75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</row>
    <row r="716" spans="1:23" ht="14.25" x14ac:dyDescent="0.2">
      <c r="A716" s="74"/>
      <c r="B716" s="75"/>
      <c r="C716" s="75"/>
      <c r="D716" s="75"/>
      <c r="E716" s="75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</row>
    <row r="717" spans="1:23" ht="14.25" x14ac:dyDescent="0.2">
      <c r="A717" s="74"/>
      <c r="B717" s="75"/>
      <c r="C717" s="75"/>
      <c r="D717" s="75"/>
      <c r="E717" s="75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</row>
    <row r="718" spans="1:23" ht="14.25" x14ac:dyDescent="0.2">
      <c r="A718" s="74"/>
      <c r="B718" s="75"/>
      <c r="C718" s="75"/>
      <c r="D718" s="75"/>
      <c r="E718" s="75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</row>
    <row r="719" spans="1:23" ht="14.25" x14ac:dyDescent="0.2">
      <c r="A719" s="74"/>
      <c r="B719" s="75"/>
      <c r="C719" s="75"/>
      <c r="D719" s="75"/>
      <c r="E719" s="75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</row>
    <row r="720" spans="1:23" ht="14.25" x14ac:dyDescent="0.2">
      <c r="A720" s="74"/>
      <c r="B720" s="75"/>
      <c r="C720" s="75"/>
      <c r="D720" s="75"/>
      <c r="E720" s="75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</row>
    <row r="721" spans="1:23" ht="14.25" x14ac:dyDescent="0.2">
      <c r="A721" s="74"/>
      <c r="B721" s="75"/>
      <c r="C721" s="75"/>
      <c r="D721" s="75"/>
      <c r="E721" s="75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</row>
    <row r="722" spans="1:23" ht="14.25" x14ac:dyDescent="0.2">
      <c r="A722" s="74"/>
      <c r="B722" s="75"/>
      <c r="C722" s="75"/>
      <c r="D722" s="75"/>
      <c r="E722" s="75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</row>
    <row r="723" spans="1:23" ht="14.25" x14ac:dyDescent="0.2">
      <c r="A723" s="74"/>
      <c r="B723" s="75"/>
      <c r="C723" s="75"/>
      <c r="D723" s="75"/>
      <c r="E723" s="75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</row>
    <row r="724" spans="1:23" ht="14.25" x14ac:dyDescent="0.2">
      <c r="A724" s="74"/>
      <c r="B724" s="75"/>
      <c r="C724" s="75"/>
      <c r="D724" s="75"/>
      <c r="E724" s="75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</row>
    <row r="725" spans="1:23" ht="14.25" x14ac:dyDescent="0.2">
      <c r="A725" s="74"/>
      <c r="B725" s="75"/>
      <c r="C725" s="75"/>
      <c r="D725" s="75"/>
      <c r="E725" s="75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</row>
    <row r="726" spans="1:23" ht="14.25" x14ac:dyDescent="0.2">
      <c r="A726" s="74"/>
      <c r="B726" s="75"/>
      <c r="C726" s="75"/>
      <c r="D726" s="75"/>
      <c r="E726" s="75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</row>
    <row r="727" spans="1:23" ht="14.25" x14ac:dyDescent="0.2">
      <c r="A727" s="74"/>
      <c r="B727" s="75"/>
      <c r="C727" s="75"/>
      <c r="D727" s="75"/>
      <c r="E727" s="75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</row>
    <row r="728" spans="1:23" ht="14.25" x14ac:dyDescent="0.2">
      <c r="A728" s="74"/>
      <c r="B728" s="75"/>
      <c r="C728" s="75"/>
      <c r="D728" s="75"/>
      <c r="E728" s="75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</row>
    <row r="729" spans="1:23" ht="14.25" x14ac:dyDescent="0.2">
      <c r="A729" s="74"/>
      <c r="B729" s="75"/>
      <c r="C729" s="75"/>
      <c r="D729" s="75"/>
      <c r="E729" s="75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</row>
    <row r="730" spans="1:23" ht="14.25" x14ac:dyDescent="0.2">
      <c r="A730" s="74"/>
      <c r="B730" s="75"/>
      <c r="C730" s="75"/>
      <c r="D730" s="75"/>
      <c r="E730" s="75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</row>
    <row r="731" spans="1:23" ht="14.25" x14ac:dyDescent="0.2">
      <c r="A731" s="74"/>
      <c r="B731" s="75"/>
      <c r="C731" s="75"/>
      <c r="D731" s="75"/>
      <c r="E731" s="75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</row>
    <row r="732" spans="1:23" ht="14.25" x14ac:dyDescent="0.2">
      <c r="A732" s="74"/>
      <c r="B732" s="75"/>
      <c r="C732" s="75"/>
      <c r="D732" s="75"/>
      <c r="E732" s="75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</row>
    <row r="733" spans="1:23" ht="14.25" x14ac:dyDescent="0.2">
      <c r="A733" s="74"/>
      <c r="B733" s="75"/>
      <c r="C733" s="75"/>
      <c r="D733" s="75"/>
      <c r="E733" s="75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</row>
    <row r="734" spans="1:23" ht="14.25" x14ac:dyDescent="0.2">
      <c r="A734" s="74"/>
      <c r="B734" s="75"/>
      <c r="C734" s="75"/>
      <c r="D734" s="75"/>
      <c r="E734" s="75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</row>
    <row r="735" spans="1:23" ht="14.25" x14ac:dyDescent="0.2">
      <c r="A735" s="74"/>
      <c r="B735" s="75"/>
      <c r="C735" s="75"/>
      <c r="D735" s="75"/>
      <c r="E735" s="75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</row>
    <row r="736" spans="1:23" ht="14.25" x14ac:dyDescent="0.2">
      <c r="A736" s="74"/>
      <c r="B736" s="75"/>
      <c r="C736" s="75"/>
      <c r="D736" s="75"/>
      <c r="E736" s="75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</row>
    <row r="737" spans="1:23" ht="14.25" x14ac:dyDescent="0.2">
      <c r="A737" s="74"/>
      <c r="B737" s="75"/>
      <c r="C737" s="75"/>
      <c r="D737" s="75"/>
      <c r="E737" s="75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</row>
    <row r="738" spans="1:23" ht="14.25" x14ac:dyDescent="0.2">
      <c r="A738" s="74"/>
      <c r="B738" s="75"/>
      <c r="C738" s="75"/>
      <c r="D738" s="75"/>
      <c r="E738" s="75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</row>
    <row r="739" spans="1:23" ht="14.25" x14ac:dyDescent="0.2">
      <c r="A739" s="74"/>
      <c r="B739" s="75"/>
      <c r="C739" s="75"/>
      <c r="D739" s="75"/>
      <c r="E739" s="75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</row>
    <row r="740" spans="1:23" ht="14.25" x14ac:dyDescent="0.2">
      <c r="A740" s="74"/>
      <c r="B740" s="75"/>
      <c r="C740" s="75"/>
      <c r="D740" s="75"/>
      <c r="E740" s="75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</row>
    <row r="741" spans="1:23" ht="14.25" x14ac:dyDescent="0.2">
      <c r="A741" s="74"/>
      <c r="B741" s="75"/>
      <c r="C741" s="75"/>
      <c r="D741" s="75"/>
      <c r="E741" s="75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</row>
    <row r="742" spans="1:23" ht="14.25" x14ac:dyDescent="0.2">
      <c r="A742" s="74"/>
      <c r="B742" s="75"/>
      <c r="C742" s="75"/>
      <c r="D742" s="75"/>
      <c r="E742" s="75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</row>
    <row r="743" spans="1:23" ht="14.25" x14ac:dyDescent="0.2">
      <c r="A743" s="74"/>
      <c r="B743" s="75"/>
      <c r="C743" s="75"/>
      <c r="D743" s="75"/>
      <c r="E743" s="75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</row>
    <row r="744" spans="1:23" ht="14.25" x14ac:dyDescent="0.2">
      <c r="A744" s="74"/>
      <c r="B744" s="75"/>
      <c r="C744" s="75"/>
      <c r="D744" s="75"/>
      <c r="E744" s="75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</row>
    <row r="745" spans="1:23" ht="14.25" x14ac:dyDescent="0.2">
      <c r="A745" s="74"/>
      <c r="B745" s="75"/>
      <c r="C745" s="75"/>
      <c r="D745" s="75"/>
      <c r="E745" s="75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</row>
    <row r="746" spans="1:23" ht="14.25" x14ac:dyDescent="0.2">
      <c r="A746" s="74"/>
      <c r="B746" s="75"/>
      <c r="C746" s="75"/>
      <c r="D746" s="75"/>
      <c r="E746" s="75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</row>
    <row r="747" spans="1:23" ht="14.25" x14ac:dyDescent="0.2">
      <c r="A747" s="74"/>
      <c r="B747" s="75"/>
      <c r="C747" s="75"/>
      <c r="D747" s="75"/>
      <c r="E747" s="75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</row>
    <row r="748" spans="1:23" ht="14.25" x14ac:dyDescent="0.2">
      <c r="A748" s="74"/>
      <c r="B748" s="75"/>
      <c r="C748" s="75"/>
      <c r="D748" s="75"/>
      <c r="E748" s="75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</row>
    <row r="749" spans="1:23" ht="14.25" x14ac:dyDescent="0.2">
      <c r="A749" s="74"/>
      <c r="B749" s="75"/>
      <c r="C749" s="75"/>
      <c r="D749" s="75"/>
      <c r="E749" s="75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</row>
    <row r="750" spans="1:23" ht="14.25" x14ac:dyDescent="0.2">
      <c r="A750" s="74"/>
      <c r="B750" s="75"/>
      <c r="C750" s="75"/>
      <c r="D750" s="75"/>
      <c r="E750" s="75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</row>
    <row r="751" spans="1:23" ht="14.25" x14ac:dyDescent="0.2">
      <c r="A751" s="74"/>
      <c r="B751" s="75"/>
      <c r="C751" s="75"/>
      <c r="D751" s="75"/>
      <c r="E751" s="75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</row>
    <row r="752" spans="1:23" ht="14.25" x14ac:dyDescent="0.2">
      <c r="A752" s="74"/>
      <c r="B752" s="75"/>
      <c r="C752" s="75"/>
      <c r="D752" s="75"/>
      <c r="E752" s="75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</row>
    <row r="753" spans="1:23" ht="14.25" x14ac:dyDescent="0.2">
      <c r="A753" s="74"/>
      <c r="B753" s="75"/>
      <c r="C753" s="75"/>
      <c r="D753" s="75"/>
      <c r="E753" s="75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</row>
    <row r="754" spans="1:23" ht="14.25" x14ac:dyDescent="0.2">
      <c r="A754" s="74"/>
      <c r="B754" s="75"/>
      <c r="C754" s="75"/>
      <c r="D754" s="75"/>
      <c r="E754" s="75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</row>
    <row r="755" spans="1:23" ht="14.25" x14ac:dyDescent="0.2">
      <c r="A755" s="74"/>
      <c r="B755" s="75"/>
      <c r="C755" s="75"/>
      <c r="D755" s="75"/>
      <c r="E755" s="75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</row>
    <row r="756" spans="1:23" ht="14.25" x14ac:dyDescent="0.2">
      <c r="A756" s="74"/>
      <c r="B756" s="75"/>
      <c r="C756" s="75"/>
      <c r="D756" s="75"/>
      <c r="E756" s="75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</row>
    <row r="757" spans="1:23" ht="14.25" x14ac:dyDescent="0.2">
      <c r="A757" s="74"/>
      <c r="B757" s="75"/>
      <c r="C757" s="75"/>
      <c r="D757" s="75"/>
      <c r="E757" s="75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</row>
    <row r="758" spans="1:23" ht="14.25" x14ac:dyDescent="0.2">
      <c r="A758" s="74"/>
      <c r="B758" s="75"/>
      <c r="C758" s="75"/>
      <c r="D758" s="75"/>
      <c r="E758" s="75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</row>
    <row r="759" spans="1:23" ht="14.25" x14ac:dyDescent="0.2">
      <c r="A759" s="74"/>
      <c r="B759" s="75"/>
      <c r="C759" s="75"/>
      <c r="D759" s="75"/>
      <c r="E759" s="75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</row>
    <row r="760" spans="1:23" ht="14.25" x14ac:dyDescent="0.2">
      <c r="A760" s="74"/>
      <c r="B760" s="75"/>
      <c r="C760" s="75"/>
      <c r="D760" s="75"/>
      <c r="E760" s="75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</row>
    <row r="761" spans="1:23" ht="14.25" x14ac:dyDescent="0.2">
      <c r="A761" s="74"/>
      <c r="B761" s="75"/>
      <c r="C761" s="75"/>
      <c r="D761" s="75"/>
      <c r="E761" s="75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</row>
    <row r="762" spans="1:23" ht="14.25" x14ac:dyDescent="0.2">
      <c r="A762" s="74"/>
      <c r="B762" s="75"/>
      <c r="C762" s="75"/>
      <c r="D762" s="75"/>
      <c r="E762" s="75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</row>
    <row r="763" spans="1:23" ht="14.25" x14ac:dyDescent="0.2">
      <c r="A763" s="74"/>
      <c r="B763" s="75"/>
      <c r="C763" s="75"/>
      <c r="D763" s="75"/>
      <c r="E763" s="75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</row>
    <row r="764" spans="1:23" ht="14.25" x14ac:dyDescent="0.2">
      <c r="A764" s="74"/>
      <c r="B764" s="75"/>
      <c r="C764" s="75"/>
      <c r="D764" s="75"/>
      <c r="E764" s="75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</row>
    <row r="765" spans="1:23" ht="14.25" x14ac:dyDescent="0.2">
      <c r="A765" s="74"/>
      <c r="B765" s="75"/>
      <c r="C765" s="75"/>
      <c r="D765" s="75"/>
      <c r="E765" s="75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</row>
    <row r="766" spans="1:23" ht="14.25" x14ac:dyDescent="0.2">
      <c r="A766" s="74"/>
      <c r="B766" s="75"/>
      <c r="C766" s="75"/>
      <c r="D766" s="75"/>
      <c r="E766" s="75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</row>
    <row r="767" spans="1:23" ht="14.25" x14ac:dyDescent="0.2">
      <c r="A767" s="74"/>
      <c r="B767" s="75"/>
      <c r="C767" s="75"/>
      <c r="D767" s="75"/>
      <c r="E767" s="75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</row>
    <row r="768" spans="1:23" ht="14.25" x14ac:dyDescent="0.2">
      <c r="A768" s="74"/>
      <c r="B768" s="75"/>
      <c r="C768" s="75"/>
      <c r="D768" s="75"/>
      <c r="E768" s="75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</row>
    <row r="769" spans="1:23" ht="14.25" x14ac:dyDescent="0.2">
      <c r="A769" s="74"/>
      <c r="B769" s="75"/>
      <c r="C769" s="75"/>
      <c r="D769" s="75"/>
      <c r="E769" s="75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</row>
    <row r="770" spans="1:23" ht="14.25" x14ac:dyDescent="0.2">
      <c r="A770" s="74"/>
      <c r="B770" s="75"/>
      <c r="C770" s="75"/>
      <c r="D770" s="75"/>
      <c r="E770" s="75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</row>
    <row r="771" spans="1:23" ht="14.25" x14ac:dyDescent="0.2">
      <c r="A771" s="74"/>
      <c r="B771" s="75"/>
      <c r="C771" s="75"/>
      <c r="D771" s="75"/>
      <c r="E771" s="75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</row>
    <row r="772" spans="1:23" ht="14.25" x14ac:dyDescent="0.2">
      <c r="A772" s="74"/>
      <c r="B772" s="75"/>
      <c r="C772" s="75"/>
      <c r="D772" s="75"/>
      <c r="E772" s="75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</row>
    <row r="773" spans="1:23" ht="14.25" x14ac:dyDescent="0.2">
      <c r="A773" s="74"/>
      <c r="B773" s="75"/>
      <c r="C773" s="75"/>
      <c r="D773" s="75"/>
      <c r="E773" s="75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</row>
    <row r="774" spans="1:23" ht="14.25" x14ac:dyDescent="0.2">
      <c r="A774" s="74"/>
      <c r="B774" s="75"/>
      <c r="C774" s="75"/>
      <c r="D774" s="75"/>
      <c r="E774" s="75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</row>
    <row r="775" spans="1:23" ht="14.25" x14ac:dyDescent="0.2">
      <c r="A775" s="74"/>
      <c r="B775" s="75"/>
      <c r="C775" s="75"/>
      <c r="D775" s="75"/>
      <c r="E775" s="75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</row>
    <row r="776" spans="1:23" ht="14.25" x14ac:dyDescent="0.2">
      <c r="A776" s="74"/>
      <c r="B776" s="75"/>
      <c r="C776" s="75"/>
      <c r="D776" s="75"/>
      <c r="E776" s="75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</row>
    <row r="777" spans="1:23" ht="14.25" x14ac:dyDescent="0.2">
      <c r="A777" s="74"/>
      <c r="B777" s="75"/>
      <c r="C777" s="75"/>
      <c r="D777" s="75"/>
      <c r="E777" s="75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</row>
    <row r="778" spans="1:23" ht="14.25" x14ac:dyDescent="0.2">
      <c r="A778" s="74"/>
      <c r="B778" s="75"/>
      <c r="C778" s="75"/>
      <c r="D778" s="75"/>
      <c r="E778" s="75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</row>
    <row r="779" spans="1:23" ht="14.25" x14ac:dyDescent="0.2">
      <c r="A779" s="74"/>
      <c r="B779" s="75"/>
      <c r="C779" s="75"/>
      <c r="D779" s="75"/>
      <c r="E779" s="75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</row>
    <row r="780" spans="1:23" ht="14.25" x14ac:dyDescent="0.2">
      <c r="A780" s="74"/>
      <c r="B780" s="75"/>
      <c r="C780" s="75"/>
      <c r="D780" s="75"/>
      <c r="E780" s="75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</row>
    <row r="781" spans="1:23" ht="14.25" x14ac:dyDescent="0.2">
      <c r="A781" s="74"/>
      <c r="B781" s="75"/>
      <c r="C781" s="75"/>
      <c r="D781" s="75"/>
      <c r="E781" s="75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</row>
    <row r="782" spans="1:23" ht="14.25" x14ac:dyDescent="0.2">
      <c r="A782" s="74"/>
      <c r="B782" s="75"/>
      <c r="C782" s="75"/>
      <c r="D782" s="75"/>
      <c r="E782" s="75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</row>
    <row r="783" spans="1:23" ht="14.25" x14ac:dyDescent="0.2">
      <c r="A783" s="74"/>
      <c r="B783" s="75"/>
      <c r="C783" s="75"/>
      <c r="D783" s="75"/>
      <c r="E783" s="75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</row>
    <row r="784" spans="1:23" ht="14.25" x14ac:dyDescent="0.2">
      <c r="A784" s="74"/>
      <c r="B784" s="75"/>
      <c r="C784" s="75"/>
      <c r="D784" s="75"/>
      <c r="E784" s="75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</row>
    <row r="785" spans="1:23" ht="14.25" x14ac:dyDescent="0.2">
      <c r="A785" s="74"/>
      <c r="B785" s="75"/>
      <c r="C785" s="75"/>
      <c r="D785" s="75"/>
      <c r="E785" s="75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</row>
    <row r="786" spans="1:23" ht="14.25" x14ac:dyDescent="0.2">
      <c r="A786" s="74"/>
      <c r="B786" s="75"/>
      <c r="C786" s="75"/>
      <c r="D786" s="75"/>
      <c r="E786" s="75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</row>
    <row r="787" spans="1:23" ht="14.25" x14ac:dyDescent="0.2">
      <c r="A787" s="74"/>
      <c r="B787" s="75"/>
      <c r="C787" s="75"/>
      <c r="D787" s="75"/>
      <c r="E787" s="75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</row>
    <row r="788" spans="1:23" ht="14.25" x14ac:dyDescent="0.2">
      <c r="A788" s="74"/>
      <c r="B788" s="75"/>
      <c r="C788" s="75"/>
      <c r="D788" s="75"/>
      <c r="E788" s="75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</row>
    <row r="789" spans="1:23" ht="14.25" x14ac:dyDescent="0.2">
      <c r="A789" s="74"/>
      <c r="B789" s="75"/>
      <c r="C789" s="75"/>
      <c r="D789" s="75"/>
      <c r="E789" s="75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</row>
    <row r="790" spans="1:23" ht="14.25" x14ac:dyDescent="0.2">
      <c r="A790" s="74"/>
      <c r="B790" s="75"/>
      <c r="C790" s="75"/>
      <c r="D790" s="75"/>
      <c r="E790" s="75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</row>
    <row r="791" spans="1:23" ht="14.25" x14ac:dyDescent="0.2">
      <c r="A791" s="74"/>
      <c r="B791" s="75"/>
      <c r="C791" s="75"/>
      <c r="D791" s="75"/>
      <c r="E791" s="75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</row>
    <row r="792" spans="1:23" ht="14.25" x14ac:dyDescent="0.2">
      <c r="A792" s="74"/>
      <c r="B792" s="75"/>
      <c r="C792" s="75"/>
      <c r="D792" s="75"/>
      <c r="E792" s="75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</row>
    <row r="793" spans="1:23" ht="14.25" x14ac:dyDescent="0.2">
      <c r="A793" s="74"/>
      <c r="B793" s="75"/>
      <c r="C793" s="75"/>
      <c r="D793" s="75"/>
      <c r="E793" s="75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</row>
    <row r="794" spans="1:23" ht="14.25" x14ac:dyDescent="0.2">
      <c r="A794" s="74"/>
      <c r="B794" s="75"/>
      <c r="C794" s="75"/>
      <c r="D794" s="75"/>
      <c r="E794" s="75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</row>
    <row r="795" spans="1:23" ht="14.25" x14ac:dyDescent="0.2">
      <c r="A795" s="74"/>
      <c r="B795" s="75"/>
      <c r="C795" s="75"/>
      <c r="D795" s="75"/>
      <c r="E795" s="75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</row>
    <row r="796" spans="1:23" ht="14.25" x14ac:dyDescent="0.2">
      <c r="A796" s="74"/>
      <c r="B796" s="75"/>
      <c r="C796" s="75"/>
      <c r="D796" s="75"/>
      <c r="E796" s="75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</row>
    <row r="797" spans="1:23" ht="14.25" x14ac:dyDescent="0.2">
      <c r="A797" s="74"/>
      <c r="B797" s="75"/>
      <c r="C797" s="75"/>
      <c r="D797" s="75"/>
      <c r="E797" s="75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</row>
    <row r="798" spans="1:23" ht="14.25" x14ac:dyDescent="0.2">
      <c r="A798" s="74"/>
      <c r="B798" s="75"/>
      <c r="C798" s="75"/>
      <c r="D798" s="75"/>
      <c r="E798" s="75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</row>
    <row r="799" spans="1:23" ht="14.25" x14ac:dyDescent="0.2">
      <c r="A799" s="74"/>
      <c r="B799" s="75"/>
      <c r="C799" s="75"/>
      <c r="D799" s="75"/>
      <c r="E799" s="75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</row>
    <row r="800" spans="1:23" ht="14.25" x14ac:dyDescent="0.2">
      <c r="A800" s="74"/>
      <c r="B800" s="75"/>
      <c r="C800" s="75"/>
      <c r="D800" s="75"/>
      <c r="E800" s="75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</row>
    <row r="801" spans="1:23" ht="14.25" x14ac:dyDescent="0.2">
      <c r="A801" s="74"/>
      <c r="B801" s="75"/>
      <c r="C801" s="75"/>
      <c r="D801" s="75"/>
      <c r="E801" s="75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</row>
    <row r="802" spans="1:23" ht="14.25" x14ac:dyDescent="0.2">
      <c r="A802" s="74"/>
      <c r="B802" s="75"/>
      <c r="C802" s="75"/>
      <c r="D802" s="75"/>
      <c r="E802" s="75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</row>
    <row r="803" spans="1:23" ht="14.25" x14ac:dyDescent="0.2">
      <c r="A803" s="74"/>
      <c r="B803" s="75"/>
      <c r="C803" s="75"/>
      <c r="D803" s="75"/>
      <c r="E803" s="75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</row>
    <row r="804" spans="1:23" ht="14.25" x14ac:dyDescent="0.2">
      <c r="A804" s="74"/>
      <c r="B804" s="75"/>
      <c r="C804" s="75"/>
      <c r="D804" s="75"/>
      <c r="E804" s="75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</row>
    <row r="805" spans="1:23" ht="14.25" x14ac:dyDescent="0.2">
      <c r="A805" s="74"/>
      <c r="B805" s="75"/>
      <c r="C805" s="75"/>
      <c r="D805" s="75"/>
      <c r="E805" s="75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</row>
    <row r="806" spans="1:23" ht="14.25" x14ac:dyDescent="0.2">
      <c r="A806" s="74"/>
      <c r="B806" s="75"/>
      <c r="C806" s="75"/>
      <c r="D806" s="75"/>
      <c r="E806" s="75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</row>
    <row r="807" spans="1:23" ht="14.25" x14ac:dyDescent="0.2">
      <c r="A807" s="74"/>
      <c r="B807" s="75"/>
      <c r="C807" s="75"/>
      <c r="D807" s="75"/>
      <c r="E807" s="75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</row>
    <row r="808" spans="1:23" ht="14.25" x14ac:dyDescent="0.2">
      <c r="A808" s="74"/>
      <c r="B808" s="75"/>
      <c r="C808" s="75"/>
      <c r="D808" s="75"/>
      <c r="E808" s="75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</row>
    <row r="809" spans="1:23" ht="14.25" x14ac:dyDescent="0.2">
      <c r="A809" s="74"/>
      <c r="B809" s="75"/>
      <c r="C809" s="75"/>
      <c r="D809" s="75"/>
      <c r="E809" s="75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</row>
    <row r="810" spans="1:23" ht="14.25" x14ac:dyDescent="0.2">
      <c r="A810" s="74"/>
      <c r="B810" s="75"/>
      <c r="C810" s="75"/>
      <c r="D810" s="75"/>
      <c r="E810" s="75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</row>
    <row r="811" spans="1:23" ht="14.25" x14ac:dyDescent="0.2">
      <c r="A811" s="74"/>
      <c r="B811" s="75"/>
      <c r="C811" s="75"/>
      <c r="D811" s="75"/>
      <c r="E811" s="75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</row>
    <row r="812" spans="1:23" ht="14.25" x14ac:dyDescent="0.2">
      <c r="A812" s="74"/>
      <c r="B812" s="75"/>
      <c r="C812" s="75"/>
      <c r="D812" s="75"/>
      <c r="E812" s="75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</row>
    <row r="813" spans="1:23" ht="14.25" x14ac:dyDescent="0.2">
      <c r="A813" s="74"/>
      <c r="B813" s="75"/>
      <c r="C813" s="75"/>
      <c r="D813" s="75"/>
      <c r="E813" s="75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</row>
    <row r="814" spans="1:23" ht="14.25" x14ac:dyDescent="0.2">
      <c r="A814" s="74"/>
      <c r="B814" s="75"/>
      <c r="C814" s="75"/>
      <c r="D814" s="75"/>
      <c r="E814" s="75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</row>
    <row r="815" spans="1:23" ht="14.25" x14ac:dyDescent="0.2">
      <c r="A815" s="74"/>
      <c r="B815" s="75"/>
      <c r="C815" s="75"/>
      <c r="D815" s="75"/>
      <c r="E815" s="75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</row>
    <row r="816" spans="1:23" ht="14.25" x14ac:dyDescent="0.2">
      <c r="A816" s="74"/>
      <c r="B816" s="75"/>
      <c r="C816" s="75"/>
      <c r="D816" s="75"/>
      <c r="E816" s="75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</row>
    <row r="817" spans="1:23" ht="14.25" x14ac:dyDescent="0.2">
      <c r="A817" s="74"/>
      <c r="B817" s="75"/>
      <c r="C817" s="75"/>
      <c r="D817" s="75"/>
      <c r="E817" s="75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</row>
    <row r="818" spans="1:23" ht="14.25" x14ac:dyDescent="0.2">
      <c r="A818" s="74"/>
      <c r="B818" s="75"/>
      <c r="C818" s="75"/>
      <c r="D818" s="75"/>
      <c r="E818" s="75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</row>
    <row r="819" spans="1:23" ht="14.25" x14ac:dyDescent="0.2">
      <c r="A819" s="74"/>
      <c r="B819" s="75"/>
      <c r="C819" s="75"/>
      <c r="D819" s="75"/>
      <c r="E819" s="75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</row>
    <row r="820" spans="1:23" ht="14.25" x14ac:dyDescent="0.2">
      <c r="A820" s="74"/>
      <c r="B820" s="75"/>
      <c r="C820" s="75"/>
      <c r="D820" s="75"/>
      <c r="E820" s="75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</row>
    <row r="821" spans="1:23" ht="14.25" x14ac:dyDescent="0.2">
      <c r="A821" s="74"/>
      <c r="B821" s="75"/>
      <c r="C821" s="75"/>
      <c r="D821" s="75"/>
      <c r="E821" s="75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</row>
    <row r="822" spans="1:23" ht="14.25" x14ac:dyDescent="0.2">
      <c r="A822" s="74"/>
      <c r="B822" s="75"/>
      <c r="C822" s="75"/>
      <c r="D822" s="75"/>
      <c r="E822" s="75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</row>
    <row r="823" spans="1:23" ht="14.25" x14ac:dyDescent="0.2">
      <c r="A823" s="74"/>
      <c r="B823" s="75"/>
      <c r="C823" s="75"/>
      <c r="D823" s="75"/>
      <c r="E823" s="75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</row>
    <row r="824" spans="1:23" ht="14.25" x14ac:dyDescent="0.2">
      <c r="A824" s="74"/>
      <c r="B824" s="75"/>
      <c r="C824" s="75"/>
      <c r="D824" s="75"/>
      <c r="E824" s="75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</row>
    <row r="825" spans="1:23" ht="14.25" x14ac:dyDescent="0.2">
      <c r="A825" s="74"/>
      <c r="B825" s="75"/>
      <c r="C825" s="75"/>
      <c r="D825" s="75"/>
      <c r="E825" s="75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</row>
    <row r="826" spans="1:23" ht="14.25" x14ac:dyDescent="0.2">
      <c r="A826" s="74"/>
      <c r="B826" s="75"/>
      <c r="C826" s="75"/>
      <c r="D826" s="75"/>
      <c r="E826" s="75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</row>
    <row r="827" spans="1:23" ht="14.25" x14ac:dyDescent="0.2">
      <c r="A827" s="74"/>
      <c r="B827" s="75"/>
      <c r="C827" s="75"/>
      <c r="D827" s="75"/>
      <c r="E827" s="75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</row>
    <row r="828" spans="1:23" ht="14.25" x14ac:dyDescent="0.2">
      <c r="A828" s="74"/>
      <c r="B828" s="75"/>
      <c r="C828" s="75"/>
      <c r="D828" s="75"/>
      <c r="E828" s="75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</row>
    <row r="829" spans="1:23" ht="14.25" x14ac:dyDescent="0.2">
      <c r="A829" s="74"/>
      <c r="B829" s="75"/>
      <c r="C829" s="75"/>
      <c r="D829" s="75"/>
      <c r="E829" s="75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</row>
    <row r="830" spans="1:23" ht="14.25" x14ac:dyDescent="0.2">
      <c r="A830" s="74"/>
      <c r="B830" s="75"/>
      <c r="C830" s="75"/>
      <c r="D830" s="75"/>
      <c r="E830" s="75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</row>
    <row r="831" spans="1:23" ht="14.25" x14ac:dyDescent="0.2">
      <c r="A831" s="74"/>
      <c r="B831" s="75"/>
      <c r="C831" s="75"/>
      <c r="D831" s="75"/>
      <c r="E831" s="75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</row>
    <row r="832" spans="1:23" ht="14.25" x14ac:dyDescent="0.2">
      <c r="A832" s="74"/>
      <c r="B832" s="75"/>
      <c r="C832" s="75"/>
      <c r="D832" s="75"/>
      <c r="E832" s="75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</row>
    <row r="833" spans="1:23" ht="14.25" x14ac:dyDescent="0.2">
      <c r="A833" s="74"/>
      <c r="B833" s="75"/>
      <c r="C833" s="75"/>
      <c r="D833" s="75"/>
      <c r="E833" s="75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</row>
    <row r="834" spans="1:23" ht="14.25" x14ac:dyDescent="0.2">
      <c r="A834" s="74"/>
      <c r="B834" s="75"/>
      <c r="C834" s="75"/>
      <c r="D834" s="75"/>
      <c r="E834" s="75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</row>
    <row r="835" spans="1:23" ht="14.25" x14ac:dyDescent="0.2">
      <c r="A835" s="74"/>
      <c r="B835" s="75"/>
      <c r="C835" s="75"/>
      <c r="D835" s="75"/>
      <c r="E835" s="75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</row>
    <row r="836" spans="1:23" ht="14.25" x14ac:dyDescent="0.2">
      <c r="A836" s="74"/>
      <c r="B836" s="75"/>
      <c r="C836" s="75"/>
      <c r="D836" s="75"/>
      <c r="E836" s="75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</row>
    <row r="837" spans="1:23" ht="14.25" x14ac:dyDescent="0.2">
      <c r="A837" s="74"/>
      <c r="B837" s="75"/>
      <c r="C837" s="75"/>
      <c r="D837" s="75"/>
      <c r="E837" s="75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</row>
    <row r="838" spans="1:23" ht="14.25" x14ac:dyDescent="0.2">
      <c r="A838" s="74"/>
      <c r="B838" s="75"/>
      <c r="C838" s="75"/>
      <c r="D838" s="75"/>
      <c r="E838" s="75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</row>
    <row r="839" spans="1:23" ht="14.25" x14ac:dyDescent="0.2">
      <c r="A839" s="74"/>
      <c r="B839" s="75"/>
      <c r="C839" s="75"/>
      <c r="D839" s="75"/>
      <c r="E839" s="75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</row>
    <row r="840" spans="1:23" ht="14.25" x14ac:dyDescent="0.2">
      <c r="A840" s="74"/>
      <c r="B840" s="75"/>
      <c r="C840" s="75"/>
      <c r="D840" s="75"/>
      <c r="E840" s="75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</row>
    <row r="841" spans="1:23" ht="14.25" x14ac:dyDescent="0.2">
      <c r="A841" s="74"/>
      <c r="B841" s="75"/>
      <c r="C841" s="75"/>
      <c r="D841" s="75"/>
      <c r="E841" s="75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</row>
    <row r="842" spans="1:23" ht="14.25" x14ac:dyDescent="0.2">
      <c r="A842" s="74"/>
      <c r="B842" s="75"/>
      <c r="C842" s="75"/>
      <c r="D842" s="75"/>
      <c r="E842" s="75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</row>
    <row r="843" spans="1:23" ht="14.25" x14ac:dyDescent="0.2">
      <c r="A843" s="74"/>
      <c r="B843" s="75"/>
      <c r="C843" s="75"/>
      <c r="D843" s="75"/>
      <c r="E843" s="75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</row>
    <row r="844" spans="1:23" ht="14.25" x14ac:dyDescent="0.2">
      <c r="A844" s="74"/>
      <c r="B844" s="75"/>
      <c r="C844" s="75"/>
      <c r="D844" s="75"/>
      <c r="E844" s="75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</row>
    <row r="845" spans="1:23" ht="14.25" x14ac:dyDescent="0.2">
      <c r="A845" s="74"/>
      <c r="B845" s="75"/>
      <c r="C845" s="75"/>
      <c r="D845" s="75"/>
      <c r="E845" s="75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</row>
    <row r="846" spans="1:23" ht="14.25" x14ac:dyDescent="0.2">
      <c r="A846" s="74"/>
      <c r="B846" s="75"/>
      <c r="C846" s="75"/>
      <c r="D846" s="75"/>
      <c r="E846" s="75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</row>
    <row r="847" spans="1:23" ht="14.25" x14ac:dyDescent="0.2">
      <c r="A847" s="74"/>
      <c r="B847" s="75"/>
      <c r="C847" s="75"/>
      <c r="D847" s="75"/>
      <c r="E847" s="75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</row>
    <row r="848" spans="1:23" ht="14.25" x14ac:dyDescent="0.2">
      <c r="A848" s="74"/>
      <c r="B848" s="75"/>
      <c r="C848" s="75"/>
      <c r="D848" s="75"/>
      <c r="E848" s="75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</row>
    <row r="849" spans="1:23" ht="14.25" x14ac:dyDescent="0.2">
      <c r="A849" s="74"/>
      <c r="B849" s="75"/>
      <c r="C849" s="75"/>
      <c r="D849" s="75"/>
      <c r="E849" s="75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</row>
    <row r="850" spans="1:23" ht="14.25" x14ac:dyDescent="0.2">
      <c r="A850" s="74"/>
      <c r="B850" s="75"/>
      <c r="C850" s="75"/>
      <c r="D850" s="75"/>
      <c r="E850" s="75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</row>
    <row r="851" spans="1:23" ht="14.25" x14ac:dyDescent="0.2">
      <c r="A851" s="74"/>
      <c r="B851" s="75"/>
      <c r="C851" s="75"/>
      <c r="D851" s="75"/>
      <c r="E851" s="75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</row>
    <row r="852" spans="1:23" ht="14.25" x14ac:dyDescent="0.2">
      <c r="A852" s="74"/>
      <c r="B852" s="75"/>
      <c r="C852" s="75"/>
      <c r="D852" s="75"/>
      <c r="E852" s="75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</row>
    <row r="853" spans="1:23" ht="14.25" x14ac:dyDescent="0.2">
      <c r="A853" s="74"/>
      <c r="B853" s="75"/>
      <c r="C853" s="75"/>
      <c r="D853" s="75"/>
      <c r="E853" s="75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</row>
    <row r="854" spans="1:23" ht="14.25" x14ac:dyDescent="0.2">
      <c r="A854" s="74"/>
      <c r="B854" s="75"/>
      <c r="C854" s="75"/>
      <c r="D854" s="75"/>
      <c r="E854" s="75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</row>
    <row r="855" spans="1:23" ht="14.25" x14ac:dyDescent="0.2">
      <c r="A855" s="74"/>
      <c r="B855" s="75"/>
      <c r="C855" s="75"/>
      <c r="D855" s="75"/>
      <c r="E855" s="75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</row>
    <row r="856" spans="1:23" ht="14.25" x14ac:dyDescent="0.2">
      <c r="A856" s="74"/>
      <c r="B856" s="75"/>
      <c r="C856" s="75"/>
      <c r="D856" s="75"/>
      <c r="E856" s="75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</row>
    <row r="857" spans="1:23" ht="14.25" x14ac:dyDescent="0.2">
      <c r="A857" s="74"/>
      <c r="B857" s="75"/>
      <c r="C857" s="75"/>
      <c r="D857" s="75"/>
      <c r="E857" s="75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</row>
    <row r="858" spans="1:23" ht="14.25" x14ac:dyDescent="0.2">
      <c r="A858" s="74"/>
      <c r="B858" s="75"/>
      <c r="C858" s="75"/>
      <c r="D858" s="75"/>
      <c r="E858" s="75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</row>
    <row r="859" spans="1:23" ht="14.25" x14ac:dyDescent="0.2">
      <c r="A859" s="74"/>
      <c r="B859" s="75"/>
      <c r="C859" s="75"/>
      <c r="D859" s="75"/>
      <c r="E859" s="75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</row>
    <row r="860" spans="1:23" ht="14.25" x14ac:dyDescent="0.2">
      <c r="A860" s="74"/>
      <c r="B860" s="75"/>
      <c r="C860" s="75"/>
      <c r="D860" s="75"/>
      <c r="E860" s="75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</row>
    <row r="861" spans="1:23" ht="14.25" x14ac:dyDescent="0.2">
      <c r="A861" s="74"/>
      <c r="B861" s="75"/>
      <c r="C861" s="75"/>
      <c r="D861" s="75"/>
      <c r="E861" s="75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</row>
    <row r="862" spans="1:23" ht="14.25" x14ac:dyDescent="0.2">
      <c r="A862" s="74"/>
      <c r="B862" s="75"/>
      <c r="C862" s="75"/>
      <c r="D862" s="75"/>
      <c r="E862" s="75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</row>
    <row r="863" spans="1:23" ht="14.25" x14ac:dyDescent="0.2">
      <c r="A863" s="74"/>
      <c r="B863" s="75"/>
      <c r="C863" s="75"/>
      <c r="D863" s="75"/>
      <c r="E863" s="75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</row>
    <row r="864" spans="1:23" ht="14.25" x14ac:dyDescent="0.2">
      <c r="A864" s="74"/>
      <c r="B864" s="75"/>
      <c r="C864" s="75"/>
      <c r="D864" s="75"/>
      <c r="E864" s="75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</row>
    <row r="865" spans="1:23" ht="14.25" x14ac:dyDescent="0.2">
      <c r="A865" s="74"/>
      <c r="B865" s="75"/>
      <c r="C865" s="75"/>
      <c r="D865" s="75"/>
      <c r="E865" s="75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</row>
    <row r="866" spans="1:23" ht="14.25" x14ac:dyDescent="0.2">
      <c r="A866" s="74"/>
      <c r="B866" s="75"/>
      <c r="C866" s="75"/>
      <c r="D866" s="75"/>
      <c r="E866" s="75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</row>
    <row r="867" spans="1:23" ht="14.25" x14ac:dyDescent="0.2">
      <c r="A867" s="74"/>
      <c r="B867" s="75"/>
      <c r="C867" s="75"/>
      <c r="D867" s="75"/>
      <c r="E867" s="75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</row>
    <row r="868" spans="1:23" ht="14.25" x14ac:dyDescent="0.2">
      <c r="A868" s="74"/>
      <c r="B868" s="75"/>
      <c r="C868" s="75"/>
      <c r="D868" s="75"/>
      <c r="E868" s="75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</row>
    <row r="869" spans="1:23" ht="14.25" x14ac:dyDescent="0.2">
      <c r="A869" s="74"/>
      <c r="B869" s="75"/>
      <c r="C869" s="75"/>
      <c r="D869" s="75"/>
      <c r="E869" s="75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</row>
    <row r="870" spans="1:23" ht="14.25" x14ac:dyDescent="0.2">
      <c r="A870" s="74"/>
      <c r="B870" s="75"/>
      <c r="C870" s="75"/>
      <c r="D870" s="75"/>
      <c r="E870" s="75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</row>
    <row r="871" spans="1:23" ht="14.25" x14ac:dyDescent="0.2">
      <c r="A871" s="74"/>
      <c r="B871" s="75"/>
      <c r="C871" s="75"/>
      <c r="D871" s="75"/>
      <c r="E871" s="75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</row>
    <row r="872" spans="1:23" ht="14.25" x14ac:dyDescent="0.2">
      <c r="A872" s="74"/>
      <c r="B872" s="75"/>
      <c r="C872" s="75"/>
      <c r="D872" s="75"/>
      <c r="E872" s="75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</row>
    <row r="873" spans="1:23" ht="14.25" x14ac:dyDescent="0.2">
      <c r="A873" s="74"/>
      <c r="B873" s="75"/>
      <c r="C873" s="75"/>
      <c r="D873" s="75"/>
      <c r="E873" s="75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</row>
    <row r="874" spans="1:23" ht="14.25" x14ac:dyDescent="0.2">
      <c r="A874" s="74"/>
      <c r="B874" s="75"/>
      <c r="C874" s="75"/>
      <c r="D874" s="75"/>
      <c r="E874" s="75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</row>
    <row r="875" spans="1:23" ht="14.25" x14ac:dyDescent="0.2">
      <c r="A875" s="74"/>
      <c r="B875" s="75"/>
      <c r="C875" s="75"/>
      <c r="D875" s="75"/>
      <c r="E875" s="75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</row>
    <row r="876" spans="1:23" ht="14.25" x14ac:dyDescent="0.2">
      <c r="A876" s="74"/>
      <c r="B876" s="75"/>
      <c r="C876" s="75"/>
      <c r="D876" s="75"/>
      <c r="E876" s="75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</row>
    <row r="877" spans="1:23" ht="14.25" x14ac:dyDescent="0.2">
      <c r="A877" s="74"/>
      <c r="B877" s="75"/>
      <c r="C877" s="75"/>
      <c r="D877" s="75"/>
      <c r="E877" s="75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</row>
    <row r="878" spans="1:23" ht="14.25" x14ac:dyDescent="0.2">
      <c r="A878" s="74"/>
      <c r="B878" s="75"/>
      <c r="C878" s="75"/>
      <c r="D878" s="75"/>
      <c r="E878" s="75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</row>
    <row r="879" spans="1:23" ht="14.25" x14ac:dyDescent="0.2">
      <c r="A879" s="74"/>
      <c r="B879" s="75"/>
      <c r="C879" s="75"/>
      <c r="D879" s="75"/>
      <c r="E879" s="75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</row>
    <row r="880" spans="1:23" ht="14.25" x14ac:dyDescent="0.2">
      <c r="A880" s="74"/>
      <c r="B880" s="75"/>
      <c r="C880" s="75"/>
      <c r="D880" s="75"/>
      <c r="E880" s="75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</row>
    <row r="881" spans="1:23" ht="14.25" x14ac:dyDescent="0.2">
      <c r="A881" s="74"/>
      <c r="B881" s="75"/>
      <c r="C881" s="75"/>
      <c r="D881" s="75"/>
      <c r="E881" s="75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</row>
    <row r="882" spans="1:23" ht="14.25" x14ac:dyDescent="0.2">
      <c r="A882" s="74"/>
      <c r="B882" s="75"/>
      <c r="C882" s="75"/>
      <c r="D882" s="75"/>
      <c r="E882" s="75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</row>
    <row r="883" spans="1:23" ht="14.25" x14ac:dyDescent="0.2">
      <c r="A883" s="74"/>
      <c r="B883" s="75"/>
      <c r="C883" s="75"/>
      <c r="D883" s="75"/>
      <c r="E883" s="75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</row>
    <row r="884" spans="1:23" ht="14.25" x14ac:dyDescent="0.2">
      <c r="A884" s="74"/>
      <c r="B884" s="75"/>
      <c r="C884" s="75"/>
      <c r="D884" s="75"/>
      <c r="E884" s="75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</row>
    <row r="885" spans="1:23" ht="14.25" x14ac:dyDescent="0.2">
      <c r="A885" s="74"/>
      <c r="B885" s="75"/>
      <c r="C885" s="75"/>
      <c r="D885" s="75"/>
      <c r="E885" s="75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</row>
    <row r="886" spans="1:23" ht="14.25" x14ac:dyDescent="0.2">
      <c r="A886" s="74"/>
      <c r="B886" s="75"/>
      <c r="C886" s="75"/>
      <c r="D886" s="75"/>
      <c r="E886" s="75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</row>
    <row r="887" spans="1:23" ht="14.25" x14ac:dyDescent="0.2">
      <c r="A887" s="74"/>
      <c r="B887" s="75"/>
      <c r="C887" s="75"/>
      <c r="D887" s="75"/>
      <c r="E887" s="75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</row>
    <row r="888" spans="1:23" ht="14.25" x14ac:dyDescent="0.2">
      <c r="A888" s="74"/>
      <c r="B888" s="75"/>
      <c r="C888" s="75"/>
      <c r="D888" s="75"/>
      <c r="E888" s="75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</row>
    <row r="889" spans="1:23" ht="14.25" x14ac:dyDescent="0.2">
      <c r="A889" s="74"/>
      <c r="B889" s="75"/>
      <c r="C889" s="75"/>
      <c r="D889" s="75"/>
      <c r="E889" s="75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</row>
    <row r="890" spans="1:23" ht="14.25" x14ac:dyDescent="0.2">
      <c r="A890" s="74"/>
      <c r="B890" s="75"/>
      <c r="C890" s="75"/>
      <c r="D890" s="75"/>
      <c r="E890" s="75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</row>
    <row r="891" spans="1:23" ht="14.25" x14ac:dyDescent="0.2">
      <c r="A891" s="74"/>
      <c r="B891" s="75"/>
      <c r="C891" s="75"/>
      <c r="D891" s="75"/>
      <c r="E891" s="75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</row>
    <row r="892" spans="1:23" ht="14.25" x14ac:dyDescent="0.2">
      <c r="A892" s="74"/>
      <c r="B892" s="75"/>
      <c r="C892" s="75"/>
      <c r="D892" s="75"/>
      <c r="E892" s="75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</row>
    <row r="893" spans="1:23" ht="14.25" x14ac:dyDescent="0.2">
      <c r="A893" s="74"/>
      <c r="B893" s="75"/>
      <c r="C893" s="75"/>
      <c r="D893" s="75"/>
      <c r="E893" s="75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</row>
    <row r="894" spans="1:23" ht="14.25" x14ac:dyDescent="0.2">
      <c r="A894" s="74"/>
      <c r="B894" s="75"/>
      <c r="C894" s="75"/>
      <c r="D894" s="75"/>
      <c r="E894" s="75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</row>
    <row r="895" spans="1:23" ht="14.25" x14ac:dyDescent="0.2">
      <c r="A895" s="74"/>
      <c r="B895" s="75"/>
      <c r="C895" s="75"/>
      <c r="D895" s="75"/>
      <c r="E895" s="75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</row>
    <row r="896" spans="1:23" ht="14.25" x14ac:dyDescent="0.2">
      <c r="A896" s="74"/>
      <c r="B896" s="75"/>
      <c r="C896" s="75"/>
      <c r="D896" s="75"/>
      <c r="E896" s="75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</row>
    <row r="897" spans="1:23" ht="14.25" x14ac:dyDescent="0.2">
      <c r="A897" s="74"/>
      <c r="B897" s="75"/>
      <c r="C897" s="75"/>
      <c r="D897" s="75"/>
      <c r="E897" s="75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</row>
    <row r="898" spans="1:23" ht="14.25" x14ac:dyDescent="0.2">
      <c r="A898" s="74"/>
      <c r="B898" s="75"/>
      <c r="C898" s="75"/>
      <c r="D898" s="75"/>
      <c r="E898" s="75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</row>
    <row r="899" spans="1:23" ht="14.25" x14ac:dyDescent="0.2">
      <c r="A899" s="74"/>
      <c r="B899" s="75"/>
      <c r="C899" s="75"/>
      <c r="D899" s="75"/>
      <c r="E899" s="75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</row>
    <row r="900" spans="1:23" ht="14.25" x14ac:dyDescent="0.2">
      <c r="A900" s="74"/>
      <c r="B900" s="75"/>
      <c r="C900" s="75"/>
      <c r="D900" s="75"/>
      <c r="E900" s="75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</row>
    <row r="901" spans="1:23" ht="14.25" x14ac:dyDescent="0.2">
      <c r="A901" s="74"/>
      <c r="B901" s="75"/>
      <c r="C901" s="75"/>
      <c r="D901" s="75"/>
      <c r="E901" s="75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</row>
    <row r="902" spans="1:23" ht="14.25" x14ac:dyDescent="0.2">
      <c r="A902" s="74"/>
      <c r="B902" s="75"/>
      <c r="C902" s="75"/>
      <c r="D902" s="75"/>
      <c r="E902" s="75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</row>
    <row r="903" spans="1:23" ht="14.25" x14ac:dyDescent="0.2">
      <c r="A903" s="74"/>
      <c r="B903" s="75"/>
      <c r="C903" s="75"/>
      <c r="D903" s="75"/>
      <c r="E903" s="75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</row>
    <row r="904" spans="1:23" ht="14.25" x14ac:dyDescent="0.2">
      <c r="A904" s="74"/>
      <c r="B904" s="75"/>
      <c r="C904" s="75"/>
      <c r="D904" s="75"/>
      <c r="E904" s="75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</row>
    <row r="905" spans="1:23" ht="14.25" x14ac:dyDescent="0.2">
      <c r="A905" s="74"/>
      <c r="B905" s="75"/>
      <c r="C905" s="75"/>
      <c r="D905" s="75"/>
      <c r="E905" s="75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</row>
    <row r="906" spans="1:23" ht="14.25" x14ac:dyDescent="0.2">
      <c r="A906" s="74"/>
      <c r="B906" s="75"/>
      <c r="C906" s="75"/>
      <c r="D906" s="75"/>
      <c r="E906" s="75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</row>
    <row r="907" spans="1:23" ht="14.25" x14ac:dyDescent="0.2">
      <c r="A907" s="74"/>
      <c r="B907" s="75"/>
      <c r="C907" s="75"/>
      <c r="D907" s="75"/>
      <c r="E907" s="75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</row>
    <row r="908" spans="1:23" ht="14.25" x14ac:dyDescent="0.2">
      <c r="A908" s="74"/>
      <c r="B908" s="75"/>
      <c r="C908" s="75"/>
      <c r="D908" s="75"/>
      <c r="E908" s="75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</row>
    <row r="909" spans="1:23" ht="14.25" x14ac:dyDescent="0.2">
      <c r="A909" s="74"/>
      <c r="B909" s="75"/>
      <c r="C909" s="75"/>
      <c r="D909" s="75"/>
      <c r="E909" s="75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</row>
    <row r="910" spans="1:23" ht="14.25" x14ac:dyDescent="0.2">
      <c r="A910" s="74"/>
      <c r="B910" s="75"/>
      <c r="C910" s="75"/>
      <c r="D910" s="75"/>
      <c r="E910" s="75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</row>
    <row r="911" spans="1:23" ht="14.25" x14ac:dyDescent="0.2">
      <c r="A911" s="74"/>
      <c r="B911" s="75"/>
      <c r="C911" s="75"/>
      <c r="D911" s="75"/>
      <c r="E911" s="75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</row>
    <row r="912" spans="1:23" ht="14.25" x14ac:dyDescent="0.2">
      <c r="A912" s="74"/>
      <c r="B912" s="75"/>
      <c r="C912" s="75"/>
      <c r="D912" s="75"/>
      <c r="E912" s="75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</row>
    <row r="913" spans="1:23" ht="14.25" x14ac:dyDescent="0.2">
      <c r="A913" s="74"/>
      <c r="B913" s="75"/>
      <c r="C913" s="75"/>
      <c r="D913" s="75"/>
      <c r="E913" s="75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</row>
    <row r="914" spans="1:23" ht="14.25" x14ac:dyDescent="0.2">
      <c r="A914" s="74"/>
      <c r="B914" s="75"/>
      <c r="C914" s="75"/>
      <c r="D914" s="75"/>
      <c r="E914" s="75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</row>
    <row r="915" spans="1:23" ht="14.25" x14ac:dyDescent="0.2">
      <c r="A915" s="74"/>
      <c r="B915" s="75"/>
      <c r="C915" s="75"/>
      <c r="D915" s="75"/>
      <c r="E915" s="75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</row>
    <row r="916" spans="1:23" ht="14.25" x14ac:dyDescent="0.2">
      <c r="A916" s="74"/>
      <c r="B916" s="75"/>
      <c r="C916" s="75"/>
      <c r="D916" s="75"/>
      <c r="E916" s="75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</row>
    <row r="917" spans="1:23" ht="14.25" x14ac:dyDescent="0.2">
      <c r="A917" s="74"/>
      <c r="B917" s="75"/>
      <c r="C917" s="75"/>
      <c r="D917" s="75"/>
      <c r="E917" s="75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</row>
    <row r="918" spans="1:23" ht="14.25" x14ac:dyDescent="0.2">
      <c r="A918" s="74"/>
      <c r="B918" s="75"/>
      <c r="C918" s="75"/>
      <c r="D918" s="75"/>
      <c r="E918" s="75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</row>
    <row r="919" spans="1:23" ht="14.25" x14ac:dyDescent="0.2">
      <c r="A919" s="74"/>
      <c r="B919" s="75"/>
      <c r="C919" s="75"/>
      <c r="D919" s="75"/>
      <c r="E919" s="75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</row>
    <row r="920" spans="1:23" ht="14.25" x14ac:dyDescent="0.2">
      <c r="A920" s="74"/>
      <c r="B920" s="75"/>
      <c r="C920" s="75"/>
      <c r="D920" s="75"/>
      <c r="E920" s="75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</row>
    <row r="921" spans="1:23" ht="14.25" x14ac:dyDescent="0.2">
      <c r="A921" s="74"/>
      <c r="B921" s="75"/>
      <c r="C921" s="75"/>
      <c r="D921" s="75"/>
      <c r="E921" s="75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</row>
    <row r="922" spans="1:23" ht="14.25" x14ac:dyDescent="0.2">
      <c r="A922" s="74"/>
      <c r="B922" s="75"/>
      <c r="C922" s="75"/>
      <c r="D922" s="75"/>
      <c r="E922" s="75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</row>
    <row r="923" spans="1:23" ht="14.25" x14ac:dyDescent="0.2">
      <c r="A923" s="74"/>
      <c r="B923" s="75"/>
      <c r="C923" s="75"/>
      <c r="D923" s="75"/>
      <c r="E923" s="75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</row>
    <row r="924" spans="1:23" ht="14.25" x14ac:dyDescent="0.2">
      <c r="A924" s="74"/>
      <c r="B924" s="75"/>
      <c r="C924" s="75"/>
      <c r="D924" s="75"/>
      <c r="E924" s="75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</row>
    <row r="925" spans="1:23" ht="14.25" x14ac:dyDescent="0.2">
      <c r="A925" s="74"/>
      <c r="B925" s="75"/>
      <c r="C925" s="75"/>
      <c r="D925" s="75"/>
      <c r="E925" s="75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</row>
    <row r="926" spans="1:23" ht="14.25" x14ac:dyDescent="0.2">
      <c r="A926" s="74"/>
      <c r="B926" s="75"/>
      <c r="C926" s="75"/>
      <c r="D926" s="75"/>
      <c r="E926" s="75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</row>
    <row r="927" spans="1:23" ht="14.25" x14ac:dyDescent="0.2">
      <c r="A927" s="74"/>
      <c r="B927" s="75"/>
      <c r="C927" s="75"/>
      <c r="D927" s="75"/>
      <c r="E927" s="75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</row>
    <row r="928" spans="1:23" ht="14.25" x14ac:dyDescent="0.2">
      <c r="A928" s="74"/>
      <c r="B928" s="75"/>
      <c r="C928" s="75"/>
      <c r="D928" s="75"/>
      <c r="E928" s="75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</row>
    <row r="929" spans="1:23" ht="14.25" x14ac:dyDescent="0.2">
      <c r="A929" s="74"/>
      <c r="B929" s="75"/>
      <c r="C929" s="75"/>
      <c r="D929" s="75"/>
      <c r="E929" s="75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</row>
    <row r="930" spans="1:23" ht="14.25" x14ac:dyDescent="0.2">
      <c r="A930" s="74"/>
      <c r="B930" s="75"/>
      <c r="C930" s="75"/>
      <c r="D930" s="75"/>
      <c r="E930" s="75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</row>
    <row r="931" spans="1:23" ht="14.25" x14ac:dyDescent="0.2">
      <c r="A931" s="74"/>
      <c r="B931" s="75"/>
      <c r="C931" s="75"/>
      <c r="D931" s="75"/>
      <c r="E931" s="75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</row>
    <row r="932" spans="1:23" ht="14.25" x14ac:dyDescent="0.2">
      <c r="A932" s="74"/>
      <c r="B932" s="75"/>
      <c r="C932" s="75"/>
      <c r="D932" s="75"/>
      <c r="E932" s="75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</row>
    <row r="933" spans="1:23" ht="14.25" x14ac:dyDescent="0.2">
      <c r="A933" s="74"/>
      <c r="B933" s="75"/>
      <c r="C933" s="75"/>
      <c r="D933" s="75"/>
      <c r="E933" s="75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</row>
    <row r="934" spans="1:23" ht="14.25" x14ac:dyDescent="0.2">
      <c r="A934" s="74"/>
      <c r="B934" s="75"/>
      <c r="C934" s="75"/>
      <c r="D934" s="75"/>
      <c r="E934" s="75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</row>
    <row r="935" spans="1:23" ht="14.25" x14ac:dyDescent="0.2">
      <c r="A935" s="74"/>
      <c r="B935" s="75"/>
      <c r="C935" s="75"/>
      <c r="D935" s="75"/>
      <c r="E935" s="75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</row>
    <row r="936" spans="1:23" ht="14.25" x14ac:dyDescent="0.2">
      <c r="A936" s="74"/>
      <c r="B936" s="75"/>
      <c r="C936" s="75"/>
      <c r="D936" s="75"/>
      <c r="E936" s="75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</row>
    <row r="937" spans="1:23" ht="14.25" x14ac:dyDescent="0.2">
      <c r="A937" s="74"/>
      <c r="B937" s="75"/>
      <c r="C937" s="75"/>
      <c r="D937" s="75"/>
      <c r="E937" s="75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</row>
    <row r="938" spans="1:23" ht="14.25" x14ac:dyDescent="0.2">
      <c r="A938" s="74"/>
      <c r="B938" s="75"/>
      <c r="C938" s="75"/>
      <c r="D938" s="75"/>
      <c r="E938" s="75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</row>
    <row r="939" spans="1:23" ht="14.25" x14ac:dyDescent="0.2">
      <c r="A939" s="74"/>
      <c r="B939" s="75"/>
      <c r="C939" s="75"/>
      <c r="D939" s="75"/>
      <c r="E939" s="75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</row>
    <row r="940" spans="1:23" ht="14.25" x14ac:dyDescent="0.2">
      <c r="A940" s="74"/>
      <c r="B940" s="75"/>
      <c r="C940" s="75"/>
      <c r="D940" s="75"/>
      <c r="E940" s="75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</row>
    <row r="941" spans="1:23" ht="14.25" x14ac:dyDescent="0.2">
      <c r="A941" s="74"/>
      <c r="B941" s="75"/>
      <c r="C941" s="75"/>
      <c r="D941" s="75"/>
      <c r="E941" s="75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</row>
    <row r="942" spans="1:23" ht="14.25" x14ac:dyDescent="0.2">
      <c r="A942" s="74"/>
      <c r="B942" s="75"/>
      <c r="C942" s="75"/>
      <c r="D942" s="75"/>
      <c r="E942" s="75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</row>
    <row r="943" spans="1:23" ht="14.25" x14ac:dyDescent="0.2">
      <c r="A943" s="74"/>
      <c r="B943" s="75"/>
      <c r="C943" s="75"/>
      <c r="D943" s="75"/>
      <c r="E943" s="75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</row>
    <row r="944" spans="1:23" ht="14.25" x14ac:dyDescent="0.2">
      <c r="A944" s="74"/>
      <c r="B944" s="75"/>
      <c r="C944" s="75"/>
      <c r="D944" s="75"/>
      <c r="E944" s="75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</row>
    <row r="945" spans="1:23" ht="14.25" x14ac:dyDescent="0.2">
      <c r="A945" s="74"/>
      <c r="B945" s="75"/>
      <c r="C945" s="75"/>
      <c r="D945" s="75"/>
      <c r="E945" s="75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</row>
    <row r="946" spans="1:23" ht="14.25" x14ac:dyDescent="0.2">
      <c r="A946" s="74"/>
      <c r="B946" s="75"/>
      <c r="C946" s="75"/>
      <c r="D946" s="75"/>
      <c r="E946" s="75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</row>
    <row r="947" spans="1:23" ht="14.25" x14ac:dyDescent="0.2">
      <c r="A947" s="74"/>
      <c r="B947" s="75"/>
      <c r="C947" s="75"/>
      <c r="D947" s="75"/>
      <c r="E947" s="75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</row>
    <row r="948" spans="1:23" ht="14.25" x14ac:dyDescent="0.2">
      <c r="A948" s="74"/>
      <c r="B948" s="75"/>
      <c r="C948" s="75"/>
      <c r="D948" s="75"/>
      <c r="E948" s="75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</row>
    <row r="949" spans="1:23" ht="14.25" x14ac:dyDescent="0.2">
      <c r="A949" s="74"/>
      <c r="B949" s="75"/>
      <c r="C949" s="75"/>
      <c r="D949" s="75"/>
      <c r="E949" s="75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</row>
    <row r="950" spans="1:23" ht="14.25" x14ac:dyDescent="0.2">
      <c r="A950" s="74"/>
      <c r="B950" s="75"/>
      <c r="C950" s="75"/>
      <c r="D950" s="75"/>
      <c r="E950" s="75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</row>
    <row r="951" spans="1:23" ht="14.25" x14ac:dyDescent="0.2">
      <c r="A951" s="74"/>
      <c r="B951" s="75"/>
      <c r="C951" s="75"/>
      <c r="D951" s="75"/>
      <c r="E951" s="75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</row>
    <row r="952" spans="1:23" ht="14.25" x14ac:dyDescent="0.2">
      <c r="A952" s="74"/>
      <c r="B952" s="75"/>
      <c r="C952" s="75"/>
      <c r="D952" s="75"/>
      <c r="E952" s="75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</row>
    <row r="953" spans="1:23" ht="14.25" x14ac:dyDescent="0.2">
      <c r="A953" s="74"/>
      <c r="B953" s="75"/>
      <c r="C953" s="75"/>
      <c r="D953" s="75"/>
      <c r="E953" s="75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</row>
    <row r="954" spans="1:23" ht="14.25" x14ac:dyDescent="0.2">
      <c r="A954" s="74"/>
      <c r="B954" s="75"/>
      <c r="C954" s="75"/>
      <c r="D954" s="75"/>
      <c r="E954" s="75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</row>
    <row r="955" spans="1:23" ht="14.25" x14ac:dyDescent="0.2">
      <c r="A955" s="74"/>
      <c r="B955" s="75"/>
      <c r="C955" s="75"/>
      <c r="D955" s="75"/>
      <c r="E955" s="75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</row>
    <row r="956" spans="1:23" ht="14.25" x14ac:dyDescent="0.2">
      <c r="A956" s="74"/>
      <c r="B956" s="75"/>
      <c r="C956" s="75"/>
      <c r="D956" s="75"/>
      <c r="E956" s="75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</row>
    <row r="957" spans="1:23" ht="14.25" x14ac:dyDescent="0.2">
      <c r="A957" s="74"/>
      <c r="B957" s="75"/>
      <c r="C957" s="75"/>
      <c r="D957" s="75"/>
      <c r="E957" s="75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</row>
    <row r="958" spans="1:23" ht="14.25" x14ac:dyDescent="0.2">
      <c r="A958" s="74"/>
      <c r="B958" s="75"/>
      <c r="C958" s="75"/>
      <c r="D958" s="75"/>
      <c r="E958" s="75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</row>
    <row r="959" spans="1:23" ht="14.25" x14ac:dyDescent="0.2">
      <c r="A959" s="74"/>
      <c r="B959" s="75"/>
      <c r="C959" s="75"/>
      <c r="D959" s="75"/>
      <c r="E959" s="75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</row>
    <row r="960" spans="1:23" ht="14.25" x14ac:dyDescent="0.2">
      <c r="A960" s="74"/>
      <c r="B960" s="75"/>
      <c r="C960" s="75"/>
      <c r="D960" s="75"/>
      <c r="E960" s="75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</row>
    <row r="961" spans="1:23" ht="14.25" x14ac:dyDescent="0.2">
      <c r="A961" s="74"/>
      <c r="B961" s="75"/>
      <c r="C961" s="75"/>
      <c r="D961" s="75"/>
      <c r="E961" s="75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</row>
    <row r="962" spans="1:23" ht="14.25" x14ac:dyDescent="0.2">
      <c r="A962" s="74"/>
      <c r="B962" s="75"/>
      <c r="C962" s="75"/>
      <c r="D962" s="75"/>
      <c r="E962" s="75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</row>
    <row r="963" spans="1:23" ht="14.25" x14ac:dyDescent="0.2">
      <c r="A963" s="74"/>
      <c r="B963" s="75"/>
      <c r="C963" s="75"/>
      <c r="D963" s="75"/>
      <c r="E963" s="75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</row>
    <row r="964" spans="1:23" ht="14.25" x14ac:dyDescent="0.2">
      <c r="A964" s="74"/>
      <c r="B964" s="75"/>
      <c r="C964" s="75"/>
      <c r="D964" s="75"/>
      <c r="E964" s="75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</row>
    <row r="965" spans="1:23" ht="14.25" x14ac:dyDescent="0.2">
      <c r="A965" s="74"/>
      <c r="B965" s="75"/>
      <c r="C965" s="75"/>
      <c r="D965" s="75"/>
      <c r="E965" s="75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</row>
    <row r="966" spans="1:23" ht="14.25" x14ac:dyDescent="0.2">
      <c r="A966" s="74"/>
      <c r="B966" s="75"/>
      <c r="C966" s="75"/>
      <c r="D966" s="75"/>
      <c r="E966" s="75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4</vt:lpstr>
      <vt:lpstr>TABLE 5</vt:lpstr>
      <vt:lpstr>TABLE 6</vt:lpstr>
      <vt:lpstr>TABLE 7</vt:lpstr>
      <vt:lpstr>TABLE 8</vt:lpstr>
      <vt:lpstr>TABLE 9</vt:lpstr>
      <vt:lpstr>TABLE 10</vt:lpstr>
      <vt:lpstr>Documents Collected</vt:lpstr>
      <vt:lpstr>To Sunshine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Marius Johnson-Malone</cp:lastModifiedBy>
  <dcterms:modified xsi:type="dcterms:W3CDTF">2017-06-09T22:38:44Z</dcterms:modified>
</cp:coreProperties>
</file>