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eanm_000\Documents\Public Safety\Courts\Report\Final\"/>
    </mc:Choice>
  </mc:AlternateContent>
  <bookViews>
    <workbookView xWindow="0" yWindow="0" windowWidth="24000" windowHeight="9435" activeTab="7"/>
  </bookViews>
  <sheets>
    <sheet name="TABLE 1" sheetId="1" r:id="rId1"/>
    <sheet name="TABLE 2" sheetId="2" r:id="rId2"/>
    <sheet name="TABLE 3" sheetId="3" r:id="rId3"/>
    <sheet name="TABLE 4" sheetId="4" r:id="rId4"/>
    <sheet name="TABLE 5" sheetId="5" r:id="rId5"/>
    <sheet name="TABLE 6" sheetId="6" r:id="rId6"/>
    <sheet name="TABLE 7" sheetId="7" r:id="rId7"/>
    <sheet name="TABLE 8" sheetId="8" r:id="rId8"/>
  </sheets>
  <calcPr calcId="152511"/>
  <fileRecoveryPr repairLoad="1"/>
</workbook>
</file>

<file path=xl/calcChain.xml><?xml version="1.0" encoding="utf-8"?>
<calcChain xmlns="http://schemas.openxmlformats.org/spreadsheetml/2006/main">
  <c r="E76" i="8" l="1"/>
  <c r="E75" i="8"/>
  <c r="E74" i="8"/>
  <c r="E73" i="8"/>
  <c r="E72" i="8"/>
  <c r="E71" i="8"/>
  <c r="E70" i="8"/>
  <c r="E69" i="8"/>
  <c r="E68" i="8"/>
  <c r="E67" i="8"/>
  <c r="E66" i="8"/>
  <c r="E65" i="8"/>
  <c r="E64" i="8"/>
  <c r="E63" i="8"/>
  <c r="E62" i="8"/>
  <c r="E57" i="8"/>
  <c r="E55" i="8"/>
  <c r="E54" i="8"/>
  <c r="E53" i="8"/>
  <c r="E52" i="8"/>
  <c r="E51" i="8"/>
  <c r="E50" i="8"/>
  <c r="E49" i="8"/>
  <c r="E48" i="8"/>
  <c r="E47" i="8"/>
  <c r="E46" i="8"/>
  <c r="E45" i="8"/>
  <c r="E44" i="8"/>
  <c r="E43" i="8"/>
  <c r="E42" i="8"/>
  <c r="E41" i="8"/>
  <c r="E40" i="8"/>
  <c r="E39" i="8"/>
  <c r="E38" i="8"/>
  <c r="E37" i="8"/>
  <c r="E36" i="8"/>
  <c r="E35" i="8"/>
  <c r="E34" i="8"/>
  <c r="E33" i="8"/>
  <c r="E32" i="8"/>
  <c r="E31" i="8"/>
  <c r="E29" i="8"/>
  <c r="E28" i="8"/>
  <c r="E27" i="8"/>
  <c r="E26" i="8"/>
  <c r="E25" i="8"/>
  <c r="E24" i="8"/>
  <c r="E23" i="8"/>
  <c r="E22" i="8"/>
  <c r="E21" i="8"/>
  <c r="E20" i="8"/>
  <c r="E19" i="8"/>
  <c r="E18" i="8"/>
  <c r="E17" i="8"/>
  <c r="E16" i="8"/>
  <c r="E15" i="8"/>
  <c r="E14" i="8"/>
  <c r="C95" i="7"/>
  <c r="D93" i="7"/>
  <c r="D92" i="7"/>
  <c r="D91" i="7"/>
  <c r="D90"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D4" i="7"/>
  <c r="D3" i="7"/>
  <c r="D2" i="7"/>
  <c r="D95" i="7" s="1"/>
  <c r="D95" i="6"/>
  <c r="E95" i="6" s="1"/>
  <c r="C95" i="6"/>
  <c r="E94" i="6"/>
  <c r="D94" i="6"/>
  <c r="C94" i="6"/>
  <c r="B23" i="2"/>
</calcChain>
</file>

<file path=xl/comments1.xml><?xml version="1.0" encoding="utf-8"?>
<comments xmlns="http://schemas.openxmlformats.org/spreadsheetml/2006/main">
  <authors>
    <author/>
  </authors>
  <commentList>
    <comment ref="B1" authorId="0" shapeId="0">
      <text>
        <r>
          <rPr>
            <sz val="10"/>
            <rFont val="Arial"/>
          </rPr>
          <t>MO State Courts Administrator, Table 94 Municipal Division, FY2013 Net Collections/Disbursements. Aggregate of Fines, Clerk/Court Fees, POST Fund Surcharge, CVC Fund Surcharge, LET Fund Surcharge, Dom Violence Shelter Surcharge, and Inmate Security Fund Surcharge Available at: https://www.courts.mo.gov/file.jsp?id=68844</t>
        </r>
      </text>
    </comment>
    <comment ref="B2" authorId="0" shapeId="0">
      <text>
        <r>
          <rPr>
            <sz val="10"/>
            <rFont val="Arial"/>
          </rPr>
          <t>MO State Courts Administrator, Table 94 Municipal Division, FY2013 Net Collections/Disbursements. Aggregate of Fines, Clerk/Court Fees, POST Fund Surcharge, CVC Fund Surcharge, LET Fund Surcharge, Dom Violence Shelter Surcharge, and Inmate Security Fund Surcharge Available at: https://www.courts.mo.gov/file.jsp?id=68844</t>
        </r>
      </text>
    </comment>
    <comment ref="B3" authorId="0" shapeId="0">
      <text>
        <r>
          <rPr>
            <sz val="10"/>
            <rFont val="Arial"/>
          </rPr>
          <t>MO State Courts Administrator, Table 94 Municipal Division, FY2013 Net Collections/Disbursements. Aggregate of Fines, Clerk/Court Fees, POST Fund Surcharge, CVC Fund Surcharge, LET Fund Surcharge, Dom Violence Shelter Surcharge, and Inmate Security Fund Surcharge Available at: https://www.courts.mo.gov/file.jsp?id=68844</t>
        </r>
      </text>
    </comment>
    <comment ref="B4" authorId="0" shapeId="0">
      <text>
        <r>
          <rPr>
            <sz val="10"/>
            <rFont val="Arial"/>
          </rPr>
          <t>MO State Courts Administrator, Table 94 Municipal Division, FY2013 Net Collections/Disbursements. Aggregate of Fines, Clerk/Court Fees, POST Fund Surcharge, CVC Fund Surcharge, LET Fund Surcharge, Dom Violence Shelter Surcharge, and Inmate Security Fund Surcharge Available at: https://www.courts.mo.gov/file.jsp?id=68844</t>
        </r>
      </text>
    </comment>
    <comment ref="B5" authorId="0" shapeId="0">
      <text>
        <r>
          <rPr>
            <sz val="10"/>
            <rFont val="Arial"/>
          </rPr>
          <t>MO State Courts Administrator, Table 94 Municipal Division, FY2013 Net Collections/Disbursements. Aggregate of Fines, Clerk/Court Fees, POST Fund Surcharge, CVC Fund Surcharge, LET Fund Surcharge, Dom Violence Shelter Surcharge, and Inmate Security Fund Surcharge Available at: https://www.courts.mo.gov/file.jsp?id=68844</t>
        </r>
      </text>
    </comment>
  </commentList>
</comments>
</file>

<file path=xl/comments2.xml><?xml version="1.0" encoding="utf-8"?>
<comments xmlns="http://schemas.openxmlformats.org/spreadsheetml/2006/main">
  <authors>
    <author/>
  </authors>
  <commentList>
    <comment ref="B1" authorId="0" shapeId="0">
      <text>
        <r>
          <rPr>
            <sz val="10"/>
            <rFont val="Arial"/>
          </rPr>
          <t>Population figures from U.S. Census Bureau</t>
        </r>
      </text>
    </comment>
    <comment ref="C1" authorId="0" shapeId="0">
      <text>
        <r>
          <rPr>
            <sz val="10"/>
            <rFont val="Arial"/>
          </rPr>
          <t>SEE TABLE 5 FOR INDIVIDUAL CITATIONS</t>
        </r>
      </text>
    </comment>
    <comment ref="D1" authorId="0" shapeId="0">
      <text>
        <r>
          <rPr>
            <sz val="10"/>
            <rFont val="Arial"/>
          </rPr>
          <t>United States Census Bureau (http://www.census.gov/)</t>
        </r>
      </text>
    </comment>
    <comment ref="E1" authorId="0" shapeId="0">
      <text>
        <r>
          <rPr>
            <sz val="10"/>
            <rFont val="Arial"/>
          </rPr>
          <t xml:space="preserve">Information taken from U.S. Department of Commerce United States Census Bureau </t>
        </r>
      </text>
    </comment>
  </commentList>
</comments>
</file>

<file path=xl/comments3.xml><?xml version="1.0" encoding="utf-8"?>
<comments xmlns="http://schemas.openxmlformats.org/spreadsheetml/2006/main">
  <authors>
    <author/>
  </authors>
  <commentList>
    <comment ref="A1" authorId="0" shapeId="0">
      <text>
        <r>
          <rPr>
            <sz val="10"/>
            <rFont val="Arial"/>
          </rPr>
          <t>City of St. John Comprehensive Annual Financial Report 2013</t>
        </r>
      </text>
    </comment>
    <comment ref="A6" authorId="0" shapeId="0">
      <text>
        <r>
          <rPr>
            <sz val="10"/>
            <rFont val="Arial"/>
          </rPr>
          <t>City of Ferguson Comprehensive Annual Financial Report 2013</t>
        </r>
      </text>
    </comment>
  </commentList>
</comments>
</file>

<file path=xl/comments4.xml><?xml version="1.0" encoding="utf-8"?>
<comments xmlns="http://schemas.openxmlformats.org/spreadsheetml/2006/main">
  <authors>
    <author/>
  </authors>
  <commentList>
    <comment ref="B1" authorId="0" shapeId="0">
      <text>
        <r>
          <rPr>
            <sz val="10"/>
            <rFont val="Arial"/>
          </rPr>
          <t>Population figures from U.S. Census Bureau</t>
        </r>
      </text>
    </comment>
    <comment ref="C2" authorId="0" shapeId="0">
      <text>
        <r>
          <rPr>
            <sz val="10"/>
            <rFont val="Arial"/>
          </rPr>
          <t>Bella Villa 2013 CAFR, p. 20</t>
        </r>
      </text>
    </comment>
    <comment ref="F2" authorId="0" shapeId="0">
      <text>
        <r>
          <rPr>
            <sz val="10"/>
            <rFont val="Arial"/>
          </rPr>
          <t>Bella Villa 2013 Financial Statement pg 11</t>
        </r>
      </text>
    </comment>
    <comment ref="C3" authorId="0" shapeId="0">
      <text>
        <r>
          <rPr>
            <sz val="10"/>
            <rFont val="Arial"/>
          </rPr>
          <t>Financial Report to MO Auditor form Bellerive Acres, p. 3</t>
        </r>
      </text>
    </comment>
    <comment ref="D3" authorId="0" shapeId="0">
      <text>
        <r>
          <rPr>
            <sz val="10"/>
            <rFont val="Arial"/>
          </rPr>
          <t>Financial Report to MO Auditor form Bellerive Acres, p. 3</t>
        </r>
      </text>
    </comment>
    <comment ref="F3" authorId="0" shapeId="0">
      <text>
        <r>
          <rPr>
            <sz val="10"/>
            <rFont val="Arial"/>
          </rPr>
          <t>Bellerive 2013 Auditors Report</t>
        </r>
      </text>
    </comment>
    <comment ref="C4" authorId="0" shapeId="0">
      <text>
        <r>
          <rPr>
            <sz val="10"/>
            <rFont val="Arial"/>
          </rPr>
          <t>Beverly Hills 2013 CAFR, p. 5</t>
        </r>
      </text>
    </comment>
    <comment ref="D4" authorId="0" shapeId="0">
      <text>
        <r>
          <rPr>
            <sz val="10"/>
            <rFont val="Arial"/>
          </rPr>
          <t>Beverly Hills 2013 CAFR, p. 5</t>
        </r>
      </text>
    </comment>
    <comment ref="F4" authorId="0" shapeId="0">
      <text>
        <r>
          <rPr>
            <sz val="10"/>
            <rFont val="Arial"/>
          </rPr>
          <t>Beverly Hills 2013 Financial Report pg 5</t>
        </r>
      </text>
    </comment>
    <comment ref="C5" authorId="0" shapeId="0">
      <text>
        <r>
          <rPr>
            <sz val="10"/>
            <rFont val="Arial"/>
          </rPr>
          <t>Calverton Park 2011 CAFR, p. 24</t>
        </r>
      </text>
    </comment>
    <comment ref="D5" authorId="0" shapeId="0">
      <text>
        <r>
          <rPr>
            <sz val="10"/>
            <rFont val="Arial"/>
          </rPr>
          <t>Calverton Park 2013 CAFR, p. 24</t>
        </r>
      </text>
    </comment>
    <comment ref="F5" authorId="0" shapeId="0">
      <text>
        <r>
          <rPr>
            <sz val="10"/>
            <rFont val="Arial"/>
          </rPr>
          <t>Calverton Park 2011 Financial Statement pg 13</t>
        </r>
      </text>
    </comment>
    <comment ref="C6" authorId="0" shapeId="0">
      <text>
        <r>
          <rPr>
            <sz val="10"/>
            <rFont val="Arial"/>
          </rPr>
          <t xml:space="preserve">Financial Report to MO Auditor from Charlack </t>
        </r>
      </text>
    </comment>
    <comment ref="D6" authorId="0" shapeId="0">
      <text>
        <r>
          <rPr>
            <sz val="10"/>
            <rFont val="Arial"/>
          </rPr>
          <t xml:space="preserve">Financial Report to MO Auditor from Charlack </t>
        </r>
      </text>
    </comment>
    <comment ref="F6" authorId="0" shapeId="0">
      <text>
        <r>
          <rPr>
            <sz val="10"/>
            <rFont val="Arial"/>
          </rPr>
          <t>Charlack 2013 Auditor Report pg 8</t>
        </r>
      </text>
    </comment>
    <comment ref="C7" authorId="0" shapeId="0">
      <text>
        <r>
          <rPr>
            <sz val="10"/>
            <rFont val="Arial"/>
          </rPr>
          <t>Cool Valley 2013 CAFR, p. 30</t>
        </r>
      </text>
    </comment>
    <comment ref="D7" authorId="0" shapeId="0">
      <text>
        <r>
          <rPr>
            <sz val="10"/>
            <rFont val="Arial"/>
          </rPr>
          <t>Cool Valley 2013 CAFR, p. 30</t>
        </r>
      </text>
    </comment>
    <comment ref="F7" authorId="0" shapeId="0">
      <text>
        <r>
          <rPr>
            <sz val="10"/>
            <rFont val="Arial"/>
          </rPr>
          <t>Cool Valley 2013 Financial Report pg 14</t>
        </r>
      </text>
    </comment>
    <comment ref="C8" authorId="0" shapeId="0">
      <text>
        <r>
          <rPr>
            <sz val="10"/>
            <rFont val="Arial"/>
          </rPr>
          <t>Cool Valley 2013 CAFR, p. 23</t>
        </r>
      </text>
    </comment>
    <comment ref="D8" authorId="0" shapeId="0">
      <text>
        <r>
          <rPr>
            <sz val="10"/>
            <rFont val="Arial"/>
          </rPr>
          <t>Total Property Tax less Special Assessment. Edmundson 2013 CAFR, p. 23</t>
        </r>
      </text>
    </comment>
    <comment ref="F8" authorId="0" shapeId="0">
      <text>
        <r>
          <rPr>
            <sz val="10"/>
            <rFont val="Arial"/>
          </rPr>
          <t>Edmundson 2013 Financial Statements pg 12</t>
        </r>
      </text>
    </comment>
    <comment ref="F9" authorId="0" shapeId="0">
      <text>
        <r>
          <rPr>
            <sz val="10"/>
            <rFont val="Arial"/>
          </rPr>
          <t>Moline Acres 2013 Financial Statements pg 11</t>
        </r>
      </text>
    </comment>
    <comment ref="C10" authorId="0" shapeId="0">
      <text>
        <r>
          <rPr>
            <sz val="10"/>
            <rFont val="Arial"/>
          </rPr>
          <t>Normandy 2013 CAFR, p. 3</t>
        </r>
      </text>
    </comment>
    <comment ref="D10" authorId="0" shapeId="0">
      <text>
        <r>
          <rPr>
            <sz val="10"/>
            <rFont val="Arial"/>
          </rPr>
          <t>Normandy 2013 CAFR, p. 3</t>
        </r>
      </text>
    </comment>
    <comment ref="F10" authorId="0" shapeId="0">
      <text>
        <r>
          <rPr>
            <sz val="10"/>
            <rFont val="Arial"/>
          </rPr>
          <t>Normandy 2013 Financial Statements pg 3</t>
        </r>
      </text>
    </comment>
    <comment ref="C11" authorId="0" shapeId="0">
      <text>
        <r>
          <rPr>
            <sz val="10"/>
            <rFont val="Arial"/>
          </rPr>
          <t>Northwoods 2013 CAFR, p. 32</t>
        </r>
      </text>
    </comment>
    <comment ref="D11" authorId="0" shapeId="0">
      <text>
        <r>
          <rPr>
            <sz val="10"/>
            <rFont val="Arial"/>
          </rPr>
          <t>Northwoods 2013 CAFR, p. 32</t>
        </r>
      </text>
    </comment>
    <comment ref="F11" authorId="0" shapeId="0">
      <text>
        <r>
          <rPr>
            <sz val="10"/>
            <rFont val="Arial"/>
          </rPr>
          <t>Northwoods 2013 Financial Statements pg 14</t>
        </r>
      </text>
    </comment>
    <comment ref="C12" authorId="0" shapeId="0">
      <text>
        <r>
          <rPr>
            <sz val="10"/>
            <rFont val="Arial"/>
          </rPr>
          <t>Financial Report to MO Auditor from Pine Lawn 2013, p. 2</t>
        </r>
      </text>
    </comment>
    <comment ref="D12" authorId="0" shapeId="0">
      <text>
        <r>
          <rPr>
            <sz val="10"/>
            <rFont val="Arial"/>
          </rPr>
          <t>Financial Report to MO Auditor from Pine Lawn 2013, p. 2</t>
        </r>
      </text>
    </comment>
    <comment ref="F12" authorId="0" shapeId="0">
      <text>
        <r>
          <rPr>
            <sz val="10"/>
            <rFont val="Arial"/>
          </rPr>
          <t>MO Auditor Pine Lawn 2013, p. 3</t>
        </r>
      </text>
    </comment>
    <comment ref="C13" authorId="0" shapeId="0">
      <text>
        <r>
          <rPr>
            <sz val="10"/>
            <rFont val="Arial"/>
          </rPr>
          <t>St. Ann 2013 CAFR, p. 34</t>
        </r>
      </text>
    </comment>
    <comment ref="D13" authorId="0" shapeId="0">
      <text>
        <r>
          <rPr>
            <sz val="10"/>
            <rFont val="Arial"/>
          </rPr>
          <t>St. Ann 2013 CAFR, p. 34</t>
        </r>
      </text>
    </comment>
    <comment ref="F13" authorId="0" shapeId="0">
      <text>
        <r>
          <rPr>
            <sz val="10"/>
            <rFont val="Arial"/>
          </rPr>
          <t>MO Auditor St. Ann 2013, p. 13</t>
        </r>
      </text>
    </comment>
    <comment ref="F14" authorId="0" shapeId="0">
      <text>
        <r>
          <rPr>
            <sz val="10"/>
            <rFont val="Arial"/>
          </rPr>
          <t>MO Auditor Velda City 2011, p. 2</t>
        </r>
      </text>
    </comment>
    <comment ref="C15" authorId="0" shapeId="0">
      <text>
        <r>
          <rPr>
            <sz val="10"/>
            <rFont val="Arial"/>
          </rPr>
          <t>Financial Document filed with MO Auditor 2011, p. 2</t>
        </r>
      </text>
    </comment>
    <comment ref="D15" authorId="0" shapeId="0">
      <text>
        <r>
          <rPr>
            <sz val="10"/>
            <rFont val="Arial"/>
          </rPr>
          <t>Financial Document filed with MO Auditor 2011, p. 2</t>
        </r>
      </text>
    </comment>
    <comment ref="F15" authorId="0" shapeId="0">
      <text>
        <r>
          <rPr>
            <sz val="10"/>
            <rFont val="Arial"/>
          </rPr>
          <t>MO Auditor Vinita Terrace 2013, p. 1 (General and Court Funds)</t>
        </r>
      </text>
    </comment>
  </commentList>
</comments>
</file>

<file path=xl/comments5.xml><?xml version="1.0" encoding="utf-8"?>
<comments xmlns="http://schemas.openxmlformats.org/spreadsheetml/2006/main">
  <authors>
    <author/>
  </authors>
  <commentList>
    <comment ref="B1" authorId="0" shapeId="0">
      <text>
        <r>
          <rPr>
            <sz val="10"/>
            <rFont val="Arial"/>
          </rPr>
          <t>Population figures from U.S. Census Bureau</t>
        </r>
      </text>
    </comment>
    <comment ref="C1" authorId="0" shapeId="0">
      <text>
        <r>
          <rPr>
            <sz val="10"/>
            <rFont val="Arial"/>
          </rPr>
          <t>MO State Courts Administrator, Table 94 Municipal Division, FY2013 Net Collections/Disbursements. Aggregate of Fines, Clerk/Court Fees, POST Fund Surcharge, CVC Fund Surcharge, LET Fund Surcharge, Dom Violence Shelter Surcharge, and Inmate Security Fund Surcharge Available at: https://www.courts.mo.gov/file.jsp?id=68844</t>
        </r>
      </text>
    </comment>
    <comment ref="D2" authorId="0" shapeId="0">
      <text>
        <r>
          <rPr>
            <sz val="10"/>
            <rFont val="Arial"/>
          </rPr>
          <t>Ballwin 2013 Financial Report pg 17</t>
        </r>
      </text>
    </comment>
    <comment ref="D3" authorId="0" shapeId="0">
      <text>
        <r>
          <rPr>
            <sz val="10"/>
            <rFont val="Arial"/>
          </rPr>
          <t>2007 Financial Report to Auditor pg 2</t>
        </r>
      </text>
    </comment>
    <comment ref="D4" authorId="0" shapeId="0">
      <text>
        <r>
          <rPr>
            <sz val="10"/>
            <rFont val="Arial"/>
          </rPr>
          <t>Bel-Ridge 2012 Financial Report pg 7</t>
        </r>
      </text>
    </comment>
    <comment ref="D5" authorId="0" shapeId="0">
      <text>
        <r>
          <rPr>
            <sz val="10"/>
            <rFont val="Arial"/>
          </rPr>
          <t>Bella Villa 2013 Financial Statement pg 11</t>
        </r>
      </text>
    </comment>
    <comment ref="D6" authorId="0" shapeId="0">
      <text>
        <r>
          <rPr>
            <sz val="10"/>
            <rFont val="Arial"/>
          </rPr>
          <t>Bellefontaine Neighbors 2013 Financial Report pg 13</t>
        </r>
      </text>
    </comment>
    <comment ref="D7" authorId="0" shapeId="0">
      <text>
        <r>
          <rPr>
            <sz val="10"/>
            <rFont val="Arial"/>
          </rPr>
          <t>Bellerive 2013 Auditors Report</t>
        </r>
      </text>
    </comment>
    <comment ref="D8" authorId="0" shapeId="0">
      <text>
        <r>
          <rPr>
            <sz val="10"/>
            <rFont val="Arial"/>
          </rPr>
          <t>Berkeley 2013 CAFR pg 16</t>
        </r>
      </text>
    </comment>
    <comment ref="D9" authorId="0" shapeId="0">
      <text>
        <r>
          <rPr>
            <sz val="10"/>
            <rFont val="Arial"/>
          </rPr>
          <t>Beverly Hills 2013 Financial Report pg 5</t>
        </r>
      </text>
    </comment>
    <comment ref="D10" authorId="0" shapeId="0">
      <text>
        <r>
          <rPr>
            <sz val="10"/>
            <rFont val="Arial"/>
          </rPr>
          <t>Black Jack 2013 Financial Report pg 14</t>
        </r>
      </text>
    </comment>
    <comment ref="D11" authorId="0" shapeId="0">
      <text>
        <r>
          <rPr>
            <sz val="10"/>
            <rFont val="Arial"/>
          </rPr>
          <t>Breckenridge Hills 2013 Financial Report pg 14</t>
        </r>
      </text>
    </comment>
    <comment ref="D12" authorId="0" shapeId="0">
      <text>
        <r>
          <rPr>
            <sz val="10"/>
            <rFont val="Arial"/>
          </rPr>
          <t>Brentwood 2013 CAFR pg 17</t>
        </r>
      </text>
    </comment>
    <comment ref="D13" authorId="0" shapeId="0">
      <text>
        <r>
          <rPr>
            <sz val="10"/>
            <rFont val="Arial"/>
          </rPr>
          <t>Bridgeton 2013 CAFR pg 18</t>
        </r>
      </text>
    </comment>
    <comment ref="D14" authorId="0" shapeId="0">
      <text>
        <r>
          <rPr>
            <sz val="10"/>
            <rFont val="Arial"/>
          </rPr>
          <t>Calverton Park 2011 Financial Statement pg 13</t>
        </r>
      </text>
    </comment>
    <comment ref="D15" authorId="0" shapeId="0">
      <text>
        <r>
          <rPr>
            <sz val="10"/>
            <rFont val="Arial"/>
          </rPr>
          <t>Champ State Auditor Report pg 3</t>
        </r>
      </text>
    </comment>
    <comment ref="D16" authorId="0" shapeId="0">
      <text>
        <r>
          <rPr>
            <sz val="10"/>
            <rFont val="Arial"/>
          </rPr>
          <t>Charlack 2013 Auditor Report pg 8</t>
        </r>
      </text>
    </comment>
    <comment ref="D17" authorId="0" shapeId="0">
      <text>
        <r>
          <rPr>
            <sz val="10"/>
            <rFont val="Arial"/>
          </rPr>
          <t>Chesterfield 2013 CAFR pg 27</t>
        </r>
      </text>
    </comment>
    <comment ref="D18" authorId="0" shapeId="0">
      <text>
        <r>
          <rPr>
            <sz val="10"/>
            <rFont val="Arial"/>
          </rPr>
          <t>Clarkson Valley 2013 Financial Statement pg 9</t>
        </r>
      </text>
    </comment>
    <comment ref="D19" authorId="0" shapeId="0">
      <text>
        <r>
          <rPr>
            <sz val="10"/>
            <rFont val="Arial"/>
          </rPr>
          <t>Clayton 2013 CAFR pg 18</t>
        </r>
      </text>
    </comment>
    <comment ref="D20" authorId="0" shapeId="0">
      <text>
        <r>
          <rPr>
            <sz val="10"/>
            <rFont val="Arial"/>
          </rPr>
          <t>Cool Valley 2013 Financial Report pg 14</t>
        </r>
      </text>
    </comment>
    <comment ref="D21" authorId="0" shapeId="0">
      <text>
        <r>
          <rPr>
            <sz val="10"/>
            <rFont val="Arial"/>
          </rPr>
          <t>Country Club Hills Financial Statements pg 7</t>
        </r>
      </text>
    </comment>
    <comment ref="D22" authorId="0" shapeId="0">
      <text>
        <r>
          <rPr>
            <sz val="10"/>
            <rFont val="Arial"/>
          </rPr>
          <t>Country Life Acres 2013 State Auditor Report pg 3</t>
        </r>
      </text>
    </comment>
    <comment ref="D23" authorId="0" shapeId="0">
      <text>
        <r>
          <rPr>
            <sz val="10"/>
            <rFont val="Arial"/>
          </rPr>
          <t>Crestwood 2011 Financial Report pg 13</t>
        </r>
      </text>
    </comment>
    <comment ref="D24" authorId="0" shapeId="0">
      <text>
        <r>
          <rPr>
            <sz val="10"/>
            <rFont val="Arial"/>
          </rPr>
          <t>Creve Coeur 2013 CAFR pg 18</t>
        </r>
      </text>
    </comment>
    <comment ref="D25" authorId="0" shapeId="0">
      <text>
        <r>
          <rPr>
            <sz val="10"/>
            <rFont val="Arial"/>
          </rPr>
          <t>Crystal Lake Park 2013 Financial Report pg 13</t>
        </r>
      </text>
    </comment>
    <comment ref="D26" authorId="0" shapeId="0">
      <text>
        <r>
          <rPr>
            <sz val="10"/>
            <rFont val="Arial"/>
          </rPr>
          <t>Dellwood 2013 Financial Statement to Auditor</t>
        </r>
      </text>
    </comment>
    <comment ref="D27" authorId="0" shapeId="0">
      <text>
        <r>
          <rPr>
            <sz val="10"/>
            <rFont val="Arial"/>
          </rPr>
          <t>Des Peres 2013 CAFR pg 19</t>
        </r>
      </text>
    </comment>
    <comment ref="D28" authorId="0" shapeId="0">
      <text>
        <r>
          <rPr>
            <sz val="10"/>
            <rFont val="Arial"/>
          </rPr>
          <t>Edmundson 2013 Financial Statements pg 12</t>
        </r>
      </text>
    </comment>
    <comment ref="D29" authorId="0" shapeId="0">
      <text>
        <r>
          <rPr>
            <sz val="10"/>
            <rFont val="Arial"/>
          </rPr>
          <t>Ellisville 2013 CAFR pg 13</t>
        </r>
      </text>
    </comment>
    <comment ref="D30" authorId="0" shapeId="0">
      <text>
        <r>
          <rPr>
            <sz val="10"/>
            <rFont val="Arial"/>
          </rPr>
          <t>Eureka 2013 Financial Statement pg 14</t>
        </r>
      </text>
    </comment>
    <comment ref="D31" authorId="0" shapeId="0">
      <text>
        <r>
          <rPr>
            <sz val="10"/>
            <rFont val="Arial"/>
          </rPr>
          <t>Fenton 2013 Finanical Statements pg 18</t>
        </r>
      </text>
    </comment>
    <comment ref="D32" authorId="0" shapeId="0">
      <text>
        <r>
          <rPr>
            <sz val="10"/>
            <rFont val="Arial"/>
          </rPr>
          <t>Ferguson 2013 CAFR pg 16</t>
        </r>
      </text>
    </comment>
    <comment ref="D33" authorId="0" shapeId="0">
      <text>
        <r>
          <rPr>
            <sz val="10"/>
            <rFont val="Arial"/>
          </rPr>
          <t>Flordell Hills 2013 Profit and Loss pg 1</t>
        </r>
      </text>
    </comment>
    <comment ref="D34" authorId="0" shapeId="0">
      <text>
        <r>
          <rPr>
            <sz val="10"/>
            <rFont val="Arial"/>
          </rPr>
          <t>Florissant 2013 Financial Report pg 18</t>
        </r>
      </text>
    </comment>
    <comment ref="D35" authorId="0" shapeId="0">
      <text>
        <r>
          <rPr>
            <sz val="10"/>
            <rFont val="Arial"/>
          </rPr>
          <t>Frontenac 2013 Financial Report pg 15</t>
        </r>
      </text>
    </comment>
    <comment ref="D36" authorId="0" shapeId="0">
      <text>
        <r>
          <rPr>
            <sz val="10"/>
            <rFont val="Arial"/>
          </rPr>
          <t xml:space="preserve">Glen Echo 2013 Report to State Auditor (2012 Actuals)
</t>
        </r>
      </text>
    </comment>
    <comment ref="D37" authorId="0" shapeId="0">
      <text>
        <r>
          <rPr>
            <sz val="10"/>
            <rFont val="Arial"/>
          </rPr>
          <t>Glendale 2013 Financial Statements pg 17</t>
        </r>
      </text>
    </comment>
    <comment ref="D38" authorId="0" shapeId="0">
      <text>
        <r>
          <rPr>
            <sz val="10"/>
            <rFont val="Arial"/>
          </rPr>
          <t>Grantwood Village 2013 Report to State Auditor pg 3</t>
        </r>
      </text>
    </comment>
    <comment ref="D39" authorId="0" shapeId="0">
      <text>
        <r>
          <rPr>
            <sz val="10"/>
            <rFont val="Arial"/>
          </rPr>
          <t>Green Park 2012 Financial Statements pg 13</t>
        </r>
      </text>
    </comment>
    <comment ref="D40" authorId="0" shapeId="0">
      <text>
        <r>
          <rPr>
            <sz val="10"/>
            <rFont val="Arial"/>
          </rPr>
          <t>Greendale 2013 Financial Statements pg 14</t>
        </r>
      </text>
    </comment>
    <comment ref="D41" authorId="0" shapeId="0">
      <text>
        <r>
          <rPr>
            <sz val="10"/>
            <rFont val="Arial"/>
          </rPr>
          <t>Hanley Hills 2010 Financial Report to State Auditor pg 3</t>
        </r>
      </text>
    </comment>
    <comment ref="D42" authorId="0" shapeId="0">
      <text>
        <r>
          <rPr>
            <sz val="10"/>
            <rFont val="Arial"/>
          </rPr>
          <t>Hazelwood 2013 CAFR pg 16</t>
        </r>
      </text>
    </comment>
    <comment ref="D43" authorId="0" shapeId="0">
      <text>
        <r>
          <rPr>
            <sz val="10"/>
            <rFont val="Arial"/>
          </rPr>
          <t>Hillsdale 2013-2014 Report to State Auditor pg 1</t>
        </r>
      </text>
    </comment>
    <comment ref="D44" authorId="0" shapeId="0">
      <text>
        <r>
          <rPr>
            <sz val="10"/>
            <rFont val="Arial"/>
          </rPr>
          <t>Huntleigh 2012 Receipts and Disbursements pg 1</t>
        </r>
      </text>
    </comment>
    <comment ref="D45" authorId="0" shapeId="0">
      <text>
        <r>
          <rPr>
            <sz val="10"/>
            <rFont val="Arial"/>
          </rPr>
          <t>Jennings 2013 Financial Statements pg 16</t>
        </r>
      </text>
    </comment>
    <comment ref="D46" authorId="0" shapeId="0">
      <text>
        <r>
          <rPr>
            <sz val="10"/>
            <rFont val="Arial"/>
          </rPr>
          <t>Kinloch 2011 Statement to State Auditor</t>
        </r>
      </text>
    </comment>
    <comment ref="D47" authorId="0" shapeId="0">
      <text>
        <r>
          <rPr>
            <sz val="10"/>
            <rFont val="Arial"/>
          </rPr>
          <t>Kirkwood 2013 CAFR pg 22</t>
        </r>
      </text>
    </comment>
    <comment ref="D48" authorId="0" shapeId="0">
      <text>
        <r>
          <rPr>
            <sz val="10"/>
            <rFont val="Arial"/>
          </rPr>
          <t>Ladue 2013 Financial Statement pg 15</t>
        </r>
      </text>
    </comment>
    <comment ref="D49" authorId="0" shapeId="0">
      <text>
        <r>
          <rPr>
            <sz val="10"/>
            <rFont val="Arial"/>
          </rPr>
          <t>Lakeshire 2013 Financial Statements pg 16</t>
        </r>
      </text>
    </comment>
    <comment ref="D50" authorId="0" shapeId="0">
      <text>
        <r>
          <rPr>
            <sz val="10"/>
            <rFont val="Arial"/>
          </rPr>
          <t>Mackenzie 2013 Statement of Fund Balance pg 1</t>
        </r>
      </text>
    </comment>
    <comment ref="D51" authorId="0" shapeId="0">
      <text>
        <r>
          <rPr>
            <sz val="10"/>
            <rFont val="Arial"/>
          </rPr>
          <t>Manchester 2013 Financial Statements pg 16</t>
        </r>
      </text>
    </comment>
    <comment ref="D52" authorId="0" shapeId="0">
      <text>
        <r>
          <rPr>
            <sz val="10"/>
            <rFont val="Arial"/>
          </rPr>
          <t>Maplewood 2012 CAFR pg 20</t>
        </r>
      </text>
    </comment>
    <comment ref="D53" authorId="0" shapeId="0">
      <text>
        <r>
          <rPr>
            <sz val="10"/>
            <rFont val="Arial"/>
          </rPr>
          <t>Marlborough 2013 Report to State Auditor pg 3</t>
        </r>
      </text>
    </comment>
    <comment ref="D54" authorId="0" shapeId="0">
      <text>
        <r>
          <rPr>
            <sz val="10"/>
            <rFont val="Arial"/>
          </rPr>
          <t>Maryland Heights 2013 CAFR pg 22</t>
        </r>
      </text>
    </comment>
    <comment ref="D55" authorId="0" shapeId="0">
      <text>
        <r>
          <rPr>
            <sz val="10"/>
            <rFont val="Arial"/>
          </rPr>
          <t>Moline Acres 2013 Financial Statements pg 11</t>
        </r>
      </text>
    </comment>
    <comment ref="D56" authorId="0" shapeId="0">
      <text>
        <r>
          <rPr>
            <sz val="10"/>
            <rFont val="Arial"/>
          </rPr>
          <t>Normandy 2013 Financial Statements pg 3</t>
        </r>
      </text>
    </comment>
    <comment ref="D57" authorId="0" shapeId="0">
      <text>
        <r>
          <rPr>
            <sz val="10"/>
            <rFont val="Arial"/>
          </rPr>
          <t>Northwoods 2013 Financial Statements pg 14</t>
        </r>
      </text>
    </comment>
    <comment ref="D58" authorId="0" shapeId="0">
      <text>
        <r>
          <rPr>
            <sz val="10"/>
            <rFont val="Arial"/>
          </rPr>
          <t>Norwood Court 2013 Financial Report pg 9</t>
        </r>
      </text>
    </comment>
    <comment ref="D59" authorId="0" shapeId="0">
      <text>
        <r>
          <rPr>
            <sz val="10"/>
            <rFont val="Arial"/>
          </rPr>
          <t>Oakland 20112 Financial Statements pg 11</t>
        </r>
      </text>
    </comment>
    <comment ref="D60" authorId="0" shapeId="0">
      <text>
        <r>
          <rPr>
            <sz val="10"/>
            <rFont val="Arial"/>
          </rPr>
          <t>Olivette 2013 Financial Statements pg 8</t>
        </r>
      </text>
    </comment>
    <comment ref="D61" authorId="0" shapeId="0">
      <text>
        <r>
          <rPr>
            <sz val="10"/>
            <rFont val="Arial"/>
          </rPr>
          <t xml:space="preserve">Overland 2012 Financial Statements pg 8 </t>
        </r>
      </text>
    </comment>
    <comment ref="D62" authorId="0" shapeId="0">
      <text>
        <r>
          <rPr>
            <sz val="10"/>
            <rFont val="Arial"/>
          </rPr>
          <t>Pacific 2013 Finanical Statements pg 18</t>
        </r>
      </text>
    </comment>
    <comment ref="D63" authorId="0" shapeId="0">
      <text>
        <r>
          <rPr>
            <sz val="10"/>
            <rFont val="Arial"/>
          </rPr>
          <t>Pagedale 2012 Report to State Auditor pg 8</t>
        </r>
      </text>
    </comment>
    <comment ref="D64" authorId="0" shapeId="0">
      <text>
        <r>
          <rPr>
            <sz val="10"/>
            <rFont val="Arial"/>
          </rPr>
          <t>MO Auditor Pasadena Hills 2013, p. 3</t>
        </r>
      </text>
    </comment>
    <comment ref="D65" authorId="0" shapeId="0">
      <text>
        <r>
          <rPr>
            <sz val="10"/>
            <rFont val="Arial"/>
          </rPr>
          <t>MO Auditor Pasadena Park 2011, p. 2</t>
        </r>
      </text>
    </comment>
    <comment ref="D66" authorId="0" shapeId="0">
      <text>
        <r>
          <rPr>
            <sz val="10"/>
            <rFont val="Arial"/>
          </rPr>
          <t>MO Auditor Pine Lawn 2013, p. 3</t>
        </r>
      </text>
    </comment>
    <comment ref="D67" authorId="0" shapeId="0">
      <text>
        <r>
          <rPr>
            <sz val="10"/>
            <rFont val="Arial"/>
          </rPr>
          <t>MO Auditor Richmond Heights 2013, p. 19</t>
        </r>
      </text>
    </comment>
    <comment ref="D68" authorId="0" shapeId="0">
      <text>
        <r>
          <rPr>
            <sz val="10"/>
            <rFont val="Arial"/>
          </rPr>
          <t>MO Auditor Riverview 2012, p. 12</t>
        </r>
      </text>
    </comment>
    <comment ref="D69" authorId="0" shapeId="0">
      <text>
        <r>
          <rPr>
            <sz val="10"/>
            <rFont val="Arial"/>
          </rPr>
          <t>MO Auditor Rock Hill 2013, p. 17</t>
        </r>
      </text>
    </comment>
    <comment ref="D70" authorId="0" shapeId="0">
      <text>
        <r>
          <rPr>
            <sz val="10"/>
            <rFont val="Arial"/>
          </rPr>
          <t>MO Auditor St. Ann 2013, p. 13</t>
        </r>
      </text>
    </comment>
    <comment ref="D71" authorId="0" shapeId="0">
      <text>
        <r>
          <rPr>
            <sz val="10"/>
            <rFont val="Arial"/>
          </rPr>
          <t>MO Auditor St. John 2013, p. 14</t>
        </r>
      </text>
    </comment>
    <comment ref="D72" authorId="0" shapeId="0">
      <text>
        <r>
          <rPr>
            <sz val="10"/>
            <rFont val="Arial"/>
          </rPr>
          <t>MO Auditor St. Louis City 2012, p. 23</t>
        </r>
      </text>
    </comment>
    <comment ref="D73" authorId="0" shapeId="0">
      <text>
        <r>
          <rPr>
            <sz val="10"/>
            <rFont val="Arial"/>
          </rPr>
          <t>MO Auditor Shrewsbury 2013, p. 15</t>
        </r>
      </text>
    </comment>
    <comment ref="D74" authorId="0" shapeId="0">
      <text>
        <r>
          <rPr>
            <sz val="10"/>
            <rFont val="Arial"/>
          </rPr>
          <t>St. Louis County 2013 CAFR pg 26</t>
        </r>
      </text>
    </comment>
    <comment ref="D75" authorId="0" shapeId="0">
      <text>
        <r>
          <rPr>
            <sz val="10"/>
            <rFont val="Arial"/>
          </rPr>
          <t>MO Auditor Sunset Hills 2013, p. 13</t>
        </r>
      </text>
    </comment>
    <comment ref="D76" authorId="0" shapeId="0">
      <text>
        <r>
          <rPr>
            <sz val="10"/>
            <rFont val="Arial"/>
          </rPr>
          <t xml:space="preserve">Sycamore Hills 2013-2014 Budget, p. 1 </t>
        </r>
      </text>
    </comment>
    <comment ref="D77" authorId="0" shapeId="0">
      <text>
        <r>
          <rPr>
            <sz val="10"/>
            <rFont val="Arial"/>
          </rPr>
          <t>MO Auditor Town and Country 2013, p. 24</t>
        </r>
      </text>
    </comment>
    <comment ref="D78" authorId="0" shapeId="0">
      <text>
        <r>
          <rPr>
            <sz val="10"/>
            <rFont val="Arial"/>
          </rPr>
          <t>MO Auditor Twin Oaks 2013, p. 16</t>
        </r>
      </text>
    </comment>
    <comment ref="D79" authorId="0" shapeId="0">
      <text>
        <r>
          <rPr>
            <sz val="10"/>
            <rFont val="Arial"/>
          </rPr>
          <t>MO Auditor University City 2013, p. 20</t>
        </r>
      </text>
    </comment>
    <comment ref="D80" authorId="0" shapeId="0">
      <text>
        <r>
          <rPr>
            <sz val="10"/>
            <rFont val="Arial"/>
          </rPr>
          <t>MO Auditor Uplands Park 2013, p. 2</t>
        </r>
      </text>
    </comment>
    <comment ref="D81" authorId="0" shapeId="0">
      <text>
        <r>
          <rPr>
            <sz val="10"/>
            <rFont val="Arial"/>
          </rPr>
          <t>MO Auditor Valley Park 2013, p. 11</t>
        </r>
      </text>
    </comment>
    <comment ref="D82" authorId="0" shapeId="0">
      <text>
        <r>
          <rPr>
            <sz val="10"/>
            <rFont val="Arial"/>
          </rPr>
          <t>MO Auditor Velda City 2011, p. 2</t>
        </r>
      </text>
    </comment>
    <comment ref="D83" authorId="0" shapeId="0">
      <text>
        <r>
          <rPr>
            <sz val="10"/>
            <rFont val="Arial"/>
          </rPr>
          <t>Velda Village Hills 2013-2014, p. 1</t>
        </r>
      </text>
    </comment>
    <comment ref="D84" authorId="0" shapeId="0">
      <text>
        <r>
          <rPr>
            <sz val="10"/>
            <rFont val="Arial"/>
          </rPr>
          <t>MO Auditor Vinita Park 2013, p. 12</t>
        </r>
      </text>
    </comment>
    <comment ref="D85" authorId="0" shapeId="0">
      <text>
        <r>
          <rPr>
            <sz val="10"/>
            <rFont val="Arial"/>
          </rPr>
          <t>MO Auditor Vinita Terrace 2013, p. 1 (General and Court Funds)</t>
        </r>
      </text>
    </comment>
    <comment ref="D86" authorId="0" shapeId="0">
      <text>
        <r>
          <rPr>
            <sz val="10"/>
            <rFont val="Arial"/>
          </rPr>
          <t>MO Auditor Warson Woods 2013, p. 12</t>
        </r>
      </text>
    </comment>
    <comment ref="D87" authorId="0" shapeId="0">
      <text>
        <r>
          <rPr>
            <sz val="10"/>
            <rFont val="Arial"/>
          </rPr>
          <t>MO Auditor Webster Groves 2013, p. 18</t>
        </r>
      </text>
    </comment>
    <comment ref="D88" authorId="0" shapeId="0">
      <text>
        <r>
          <rPr>
            <sz val="10"/>
            <rFont val="Arial"/>
          </rPr>
          <t>MO Auditor Wellston 2012, p. 1</t>
        </r>
      </text>
    </comment>
    <comment ref="D90" authorId="0" shapeId="0">
      <text>
        <r>
          <rPr>
            <sz val="10"/>
            <rFont val="Arial"/>
          </rPr>
          <t>MO Auditor Wilbur Park 2013, p. 1</t>
        </r>
      </text>
    </comment>
    <comment ref="D91" authorId="0" shapeId="0">
      <text>
        <r>
          <rPr>
            <sz val="10"/>
            <rFont val="Arial"/>
          </rPr>
          <t>MO Auditor Wildwood 2013, p. 20</t>
        </r>
      </text>
    </comment>
    <comment ref="D92" authorId="0" shapeId="0">
      <text>
        <r>
          <rPr>
            <sz val="10"/>
            <rFont val="Arial"/>
          </rPr>
          <t>MO Auditor Winchester 2013, p. 11</t>
        </r>
      </text>
    </comment>
    <comment ref="D93" authorId="0" shapeId="0">
      <text>
        <r>
          <rPr>
            <sz val="10"/>
            <rFont val="Arial"/>
          </rPr>
          <t>MO Auditor Woodson Terrace 2013, p. 16</t>
        </r>
      </text>
    </comment>
  </commentList>
</comments>
</file>

<file path=xl/comments6.xml><?xml version="1.0" encoding="utf-8"?>
<comments xmlns="http://schemas.openxmlformats.org/spreadsheetml/2006/main">
  <authors>
    <author/>
  </authors>
  <commentList>
    <comment ref="D1" authorId="0" shapeId="0">
      <text>
        <r>
          <rPr>
            <sz val="10"/>
            <rFont val="Arial"/>
          </rPr>
          <t>MO State Courts Administrator, Table 94 Municipal Division, FY2013 Net Collections/Disbursements. Aggregate of Fines, Clerk/Court Fees, POST Fund Surcharge, CVC Fund Surcharge, LET Fund Surcharge, Dom Violence Shelter Surcharge, and Inmate Security Fund Surcharge Available at: https://www.courts.mo.gov/file.jsp?id=68844</t>
        </r>
      </text>
    </comment>
    <comment ref="C2" authorId="0" shapeId="0">
      <text>
        <r>
          <rPr>
            <sz val="10"/>
            <rFont val="Arial"/>
          </rPr>
          <t>Ballwin 2013 CAFR pg 39</t>
        </r>
      </text>
    </comment>
    <comment ref="C3" authorId="0" shapeId="0">
      <text>
        <r>
          <rPr>
            <sz val="10"/>
            <rFont val="Arial"/>
          </rPr>
          <t>Bel-Nor 2011 Financial Report pg 24</t>
        </r>
      </text>
    </comment>
    <comment ref="C4" authorId="0" shapeId="0">
      <text>
        <r>
          <rPr>
            <sz val="10"/>
            <rFont val="Arial"/>
          </rPr>
          <t>Bel-Ridge 2012 Financial Report pg 7</t>
        </r>
      </text>
    </comment>
    <comment ref="C5" authorId="0" shapeId="0">
      <text>
        <r>
          <rPr>
            <sz val="10"/>
            <rFont val="Arial"/>
          </rPr>
          <t>Bella Villa Audited Financials 2013 pg 5</t>
        </r>
      </text>
    </comment>
    <comment ref="C6" authorId="0" shapeId="0">
      <text>
        <r>
          <rPr>
            <sz val="10"/>
            <rFont val="Arial"/>
          </rPr>
          <t>Bellefontaine Neighbors 2013 CAFR pg. 7</t>
        </r>
      </text>
    </comment>
    <comment ref="C7" authorId="0" shapeId="0">
      <text>
        <r>
          <rPr>
            <sz val="10"/>
            <rFont val="Arial"/>
          </rPr>
          <t>Bellerive 2013 Budget (Court costs, statutory court cost disbursement, and legal fees)</t>
        </r>
      </text>
    </comment>
    <comment ref="C8" authorId="0" shapeId="0">
      <text>
        <r>
          <rPr>
            <sz val="10"/>
            <rFont val="Arial"/>
          </rPr>
          <t>Berkely 2013 CAFR pg. 44</t>
        </r>
      </text>
    </comment>
    <comment ref="C10" authorId="0" shapeId="0">
      <text>
        <r>
          <rPr>
            <sz val="10"/>
            <rFont val="Arial"/>
          </rPr>
          <t>Blackjack 2013 CAFR pg 7</t>
        </r>
      </text>
    </comment>
    <comment ref="C11" authorId="0" shapeId="0">
      <text>
        <r>
          <rPr>
            <sz val="10"/>
            <rFont val="Arial"/>
          </rPr>
          <t>Breckenridge Hills 2013 pg. 4</t>
        </r>
      </text>
    </comment>
    <comment ref="C12" authorId="0" shapeId="0">
      <text>
        <r>
          <rPr>
            <sz val="10"/>
            <rFont val="Arial"/>
          </rPr>
          <t>Brentwood 2013 CAFR pg 9</t>
        </r>
      </text>
    </comment>
    <comment ref="C13" authorId="0" shapeId="0">
      <text>
        <r>
          <rPr>
            <sz val="10"/>
            <rFont val="Arial"/>
          </rPr>
          <t>Bridgeton 2013 CAFR pg 48</t>
        </r>
      </text>
    </comment>
    <comment ref="C14" authorId="0" shapeId="0">
      <text>
        <r>
          <rPr>
            <sz val="10"/>
            <rFont val="Arial"/>
          </rPr>
          <t>Calverton Park 2011 Financial Statement pg 6</t>
        </r>
      </text>
    </comment>
    <comment ref="C15" authorId="0" shapeId="0">
      <text>
        <r>
          <rPr>
            <sz val="10"/>
            <rFont val="Arial"/>
          </rPr>
          <t>Champ 2013 Budget</t>
        </r>
      </text>
    </comment>
    <comment ref="C17" authorId="0" shapeId="0">
      <text>
        <r>
          <rPr>
            <sz val="10"/>
            <rFont val="Arial"/>
          </rPr>
          <t>Chesterfield 2013 CAFR pg 27</t>
        </r>
      </text>
    </comment>
    <comment ref="C18" authorId="0" shapeId="0">
      <text>
        <r>
          <rPr>
            <sz val="10"/>
            <rFont val="Arial"/>
          </rPr>
          <t>Clarkson Valley 2013 Financial Statement pg 9</t>
        </r>
      </text>
    </comment>
    <comment ref="C19" authorId="0" shapeId="0">
      <text>
        <r>
          <rPr>
            <sz val="10"/>
            <rFont val="Arial"/>
          </rPr>
          <t>Clayton 2013 CAFR pg. 52</t>
        </r>
      </text>
    </comment>
    <comment ref="C20" authorId="0" shapeId="0">
      <text>
        <r>
          <rPr>
            <sz val="10"/>
            <rFont val="Arial"/>
          </rPr>
          <t>Cool Valley 2013 Financial Report pg 7</t>
        </r>
      </text>
    </comment>
    <comment ref="C21" authorId="0" shapeId="0">
      <text>
        <r>
          <rPr>
            <sz val="10"/>
            <rFont val="Arial"/>
          </rPr>
          <t>Country Club Hills 2012 pg 7</t>
        </r>
      </text>
    </comment>
    <comment ref="C22" authorId="0" shapeId="0">
      <text>
        <r>
          <rPr>
            <sz val="10"/>
            <rFont val="Arial"/>
          </rPr>
          <t>Country Life Acres 2013 Budget</t>
        </r>
      </text>
    </comment>
    <comment ref="C23" authorId="0" shapeId="0">
      <text>
        <r>
          <rPr>
            <sz val="10"/>
            <rFont val="Arial"/>
          </rPr>
          <t>Crestwood 2012 CAFR pg 5</t>
        </r>
      </text>
    </comment>
    <comment ref="C24" authorId="0" shapeId="0">
      <text>
        <r>
          <rPr>
            <sz val="10"/>
            <rFont val="Arial"/>
          </rPr>
          <t>Creve Coeur 2013 CAFR pg 54</t>
        </r>
      </text>
    </comment>
    <comment ref="C26" authorId="0" shapeId="0">
      <text>
        <r>
          <rPr>
            <sz val="10"/>
            <rFont val="Arial"/>
          </rPr>
          <t>Dellwood 2013 Financial Statement to Auditor</t>
        </r>
      </text>
    </comment>
    <comment ref="C27" authorId="0" shapeId="0">
      <text>
        <r>
          <rPr>
            <sz val="10"/>
            <rFont val="Arial"/>
          </rPr>
          <t>Des Peres 2014 Budget pg 11</t>
        </r>
      </text>
    </comment>
    <comment ref="C28" authorId="0" shapeId="0">
      <text>
        <r>
          <rPr>
            <sz val="10"/>
            <rFont val="Arial"/>
          </rPr>
          <t>Edmundson 2013 Financial Statements pg 6</t>
        </r>
      </text>
    </comment>
    <comment ref="C29" authorId="0" shapeId="0">
      <text>
        <r>
          <rPr>
            <sz val="10"/>
            <rFont val="Arial"/>
          </rPr>
          <t>Ellisville 2013 CAFR pg 5</t>
        </r>
      </text>
    </comment>
    <comment ref="C30" authorId="0" shapeId="0">
      <text>
        <r>
          <rPr>
            <sz val="10"/>
            <rFont val="Arial"/>
          </rPr>
          <t>Eureka 2013 CAFR pg 38 (Legal and Professional fees + Jail costs)</t>
        </r>
      </text>
    </comment>
    <comment ref="C31" authorId="0" shapeId="0">
      <text>
        <r>
          <rPr>
            <sz val="10"/>
            <rFont val="Arial"/>
          </rPr>
          <t>Fenton 2014 Budget pg 20</t>
        </r>
      </text>
    </comment>
    <comment ref="C32" authorId="0" shapeId="0">
      <text>
        <r>
          <rPr>
            <sz val="10"/>
            <rFont val="Arial"/>
          </rPr>
          <t>Ferguson 2013 CAFR pg 48</t>
        </r>
      </text>
    </comment>
    <comment ref="C33" authorId="0" shapeId="0">
      <text>
        <r>
          <rPr>
            <sz val="10"/>
            <rFont val="Arial"/>
          </rPr>
          <t>Flordell Hills 2013 Profit &amp; Loss Budget pg 2</t>
        </r>
      </text>
    </comment>
    <comment ref="C34" authorId="0" shapeId="0">
      <text>
        <r>
          <rPr>
            <sz val="10"/>
            <rFont val="Arial"/>
          </rPr>
          <t>Florissant 2013 CAFR pg 45</t>
        </r>
      </text>
    </comment>
    <comment ref="C35" authorId="0" shapeId="0">
      <text>
        <r>
          <rPr>
            <sz val="10"/>
            <rFont val="Arial"/>
          </rPr>
          <t>Frontenac 2013 Financial Report pg 7</t>
        </r>
      </text>
    </comment>
    <comment ref="C37" authorId="0" shapeId="0">
      <text>
        <r>
          <rPr>
            <sz val="10"/>
            <rFont val="Arial"/>
          </rPr>
          <t>Glendale 2013 Financial Statements pg 7</t>
        </r>
      </text>
    </comment>
    <comment ref="C38" authorId="0" shapeId="0">
      <text>
        <r>
          <rPr>
            <sz val="10"/>
            <rFont val="Arial"/>
          </rPr>
          <t>Grantwood Village 2013 Report to State Auditor pg 4</t>
        </r>
      </text>
    </comment>
    <comment ref="C39" authorId="0" shapeId="0">
      <text>
        <r>
          <rPr>
            <sz val="10"/>
            <rFont val="Arial"/>
          </rPr>
          <t>Green Park 2013 Budget Schedule pg 2</t>
        </r>
      </text>
    </comment>
    <comment ref="C40" authorId="0" shapeId="0">
      <text>
        <r>
          <rPr>
            <sz val="10"/>
            <rFont val="Arial"/>
          </rPr>
          <t>Greendale 2012 CAFR pg 13</t>
        </r>
      </text>
    </comment>
    <comment ref="C41" authorId="0" shapeId="0">
      <text>
        <r>
          <rPr>
            <sz val="10"/>
            <rFont val="Arial"/>
          </rPr>
          <t>Hanley Hills 2012-2013 Budget pg 3</t>
        </r>
      </text>
    </comment>
    <comment ref="C43" authorId="0" shapeId="0">
      <text>
        <r>
          <rPr>
            <sz val="10"/>
            <rFont val="Arial"/>
          </rPr>
          <t>Hillsdale 2013-2014 Budget pg 2 (Jail costs)</t>
        </r>
      </text>
    </comment>
    <comment ref="C45" authorId="0" shapeId="0">
      <text>
        <r>
          <rPr>
            <sz val="10"/>
            <rFont val="Arial"/>
          </rPr>
          <t>Jennings 2013 CAFR pg 43</t>
        </r>
      </text>
    </comment>
    <comment ref="C47" authorId="0" shapeId="0">
      <text>
        <r>
          <rPr>
            <sz val="10"/>
            <rFont val="Arial"/>
          </rPr>
          <t>Kirkwood 2012-2013 General Budget Summary pg 2</t>
        </r>
      </text>
    </comment>
    <comment ref="C48" authorId="0" shapeId="0">
      <text>
        <r>
          <rPr>
            <sz val="10"/>
            <rFont val="Arial"/>
          </rPr>
          <t>Ladue 2012 CAFR pg 15</t>
        </r>
      </text>
    </comment>
    <comment ref="C49" authorId="0" shapeId="0">
      <text>
        <r>
          <rPr>
            <sz val="10"/>
            <rFont val="Arial"/>
          </rPr>
          <t>Lakeshire 2014 Budget Worksheet</t>
        </r>
      </text>
    </comment>
    <comment ref="C51" authorId="0" shapeId="0">
      <text>
        <r>
          <rPr>
            <sz val="10"/>
            <rFont val="Arial"/>
          </rPr>
          <t>Manchester 2013 CAFR pg 6</t>
        </r>
      </text>
    </comment>
    <comment ref="C52" authorId="0" shapeId="0">
      <text>
        <r>
          <rPr>
            <sz val="10"/>
            <rFont val="Arial"/>
          </rPr>
          <t>Maplewood 2014 Budget ppg 30-31 (legal fees less City Attorney fees)</t>
        </r>
      </text>
    </comment>
    <comment ref="C53" authorId="0" shapeId="0">
      <text>
        <r>
          <rPr>
            <sz val="10"/>
            <rFont val="Arial"/>
          </rPr>
          <t>Marlborough 2013 Budget pg 2</t>
        </r>
      </text>
    </comment>
    <comment ref="C54" authorId="0" shapeId="0">
      <text>
        <r>
          <rPr>
            <sz val="10"/>
            <rFont val="Arial"/>
          </rPr>
          <t>Maryland Heights 2013 CAFR pg 9</t>
        </r>
      </text>
    </comment>
    <comment ref="C55" authorId="0" shapeId="0">
      <text>
        <r>
          <rPr>
            <sz val="10"/>
            <rFont val="Arial"/>
          </rPr>
          <t>Moline Acres 2013 Financial Statements pg 6</t>
        </r>
      </text>
    </comment>
    <comment ref="C56" authorId="0" shapeId="0">
      <text>
        <r>
          <rPr>
            <sz val="10"/>
            <rFont val="Arial"/>
          </rPr>
          <t>Normandy 2012-2013 Budget pg 27 (Legal fees minus City Attorney Salary)</t>
        </r>
      </text>
    </comment>
    <comment ref="C57" authorId="0" shapeId="0">
      <text>
        <r>
          <rPr>
            <sz val="10"/>
            <rFont val="Arial"/>
          </rPr>
          <t>Northwoods 2013 Financial Statements pg 7</t>
        </r>
      </text>
    </comment>
    <comment ref="C58" authorId="0" shapeId="0">
      <text>
        <r>
          <rPr>
            <sz val="10"/>
            <rFont val="Arial"/>
          </rPr>
          <t>Norwood Court 2012-2013 Budget pg 8</t>
        </r>
      </text>
    </comment>
    <comment ref="C59" authorId="0" shapeId="0">
      <text>
        <r>
          <rPr>
            <sz val="10"/>
            <rFont val="Arial"/>
          </rPr>
          <t>Oakland 20112 Financial Statements pg 5</t>
        </r>
      </text>
    </comment>
    <comment ref="C60" authorId="0" shapeId="0">
      <text>
        <r>
          <rPr>
            <sz val="10"/>
            <rFont val="Arial"/>
          </rPr>
          <t>Olivette Table and Org Summary pg 22 (Legal Services)</t>
        </r>
      </text>
    </comment>
    <comment ref="C61" authorId="0" shapeId="0">
      <text>
        <r>
          <rPr>
            <sz val="10"/>
            <rFont val="Arial"/>
          </rPr>
          <t>Overland 2012 CAFR pg 8</t>
        </r>
      </text>
    </comment>
    <comment ref="C62" authorId="0" shapeId="0">
      <text>
        <r>
          <rPr>
            <sz val="10"/>
            <rFont val="Arial"/>
          </rPr>
          <t>Pagedale 2011-2012 Audited Financial Report pg 8</t>
        </r>
      </text>
    </comment>
    <comment ref="C63" authorId="0" shapeId="0">
      <text>
        <r>
          <rPr>
            <sz val="10"/>
            <rFont val="Arial"/>
          </rPr>
          <t>Pasadena Hills 2013 Budget pg 2</t>
        </r>
      </text>
    </comment>
    <comment ref="C64" authorId="0" shapeId="0">
      <text>
        <r>
          <rPr>
            <sz val="10"/>
            <rFont val="Arial"/>
          </rPr>
          <t>Pasadena Park 2013-2014 Budget pg 2</t>
        </r>
      </text>
    </comment>
    <comment ref="C65" authorId="0" shapeId="0">
      <text>
        <r>
          <rPr>
            <sz val="10"/>
            <rFont val="Arial"/>
          </rPr>
          <t>MO Auditor Pine Lawn 2013, p. 4</t>
        </r>
      </text>
    </comment>
    <comment ref="C66" authorId="0" shapeId="0">
      <text>
        <r>
          <rPr>
            <sz val="10"/>
            <rFont val="Arial"/>
          </rPr>
          <t>Richmond Heights 2013 CAFR pg 51</t>
        </r>
      </text>
    </comment>
    <comment ref="C68" authorId="0" shapeId="0">
      <text>
        <r>
          <rPr>
            <sz val="10"/>
            <rFont val="Arial"/>
          </rPr>
          <t>Rock Hill 2013 CAFR pg 9</t>
        </r>
      </text>
    </comment>
    <comment ref="C69" authorId="0" shapeId="0">
      <text>
        <r>
          <rPr>
            <sz val="10"/>
            <rFont val="Arial"/>
          </rPr>
          <t>St. Ann 2014 Budget (Salaries Court, Judges and Prosecutors, and REJIS) pg. 9</t>
        </r>
      </text>
    </comment>
    <comment ref="C71" authorId="0" shapeId="0">
      <text>
        <r>
          <rPr>
            <sz val="10"/>
            <rFont val="Arial"/>
          </rPr>
          <t>St. Louis City 2012 CAFR pg 125</t>
        </r>
      </text>
    </comment>
    <comment ref="C73" authorId="0" shapeId="0">
      <text>
        <r>
          <rPr>
            <sz val="10"/>
            <rFont val="Arial"/>
          </rPr>
          <t>St. Louis County CAFR 2013 pg 123</t>
        </r>
      </text>
    </comment>
    <comment ref="C74" authorId="0" shapeId="0">
      <text>
        <r>
          <rPr>
            <sz val="10"/>
            <rFont val="Arial"/>
          </rPr>
          <t>Sunset Hills 2013 Audited Financials pg 13</t>
        </r>
      </text>
    </comment>
    <comment ref="C75" authorId="0" shapeId="0">
      <text>
        <r>
          <rPr>
            <sz val="10"/>
            <rFont val="Arial"/>
          </rPr>
          <t>Sycamore Hills 2012-2013 MO Local Governments Financial Statement pg 4</t>
        </r>
      </text>
    </comment>
    <comment ref="C76" authorId="0" shapeId="0">
      <text>
        <r>
          <rPr>
            <sz val="10"/>
            <rFont val="Arial"/>
          </rPr>
          <t>Town and Country 2013 Financial Report pg 42</t>
        </r>
      </text>
    </comment>
    <comment ref="C77" authorId="0" shapeId="0">
      <text>
        <r>
          <rPr>
            <sz val="10"/>
            <rFont val="Arial"/>
          </rPr>
          <t>Twin Oaks 2012 CAFR pg 8</t>
        </r>
      </text>
    </comment>
    <comment ref="C78" authorId="0" shapeId="0">
      <text>
        <r>
          <rPr>
            <sz val="10"/>
            <rFont val="Arial"/>
          </rPr>
          <t>University City 2012 CAFR pg 59</t>
        </r>
      </text>
    </comment>
    <comment ref="C79" authorId="0" shapeId="0">
      <text>
        <r>
          <rPr>
            <sz val="10"/>
            <rFont val="Arial"/>
          </rPr>
          <t>MO Auditor Uplands Park 2013, p. 3</t>
        </r>
      </text>
    </comment>
    <comment ref="C80" authorId="0" shapeId="0">
      <text>
        <r>
          <rPr>
            <sz val="10"/>
            <rFont val="Arial"/>
          </rPr>
          <t>MO Auditor Valley Park 2013, p. 11</t>
        </r>
      </text>
    </comment>
    <comment ref="C81" authorId="0" shapeId="0">
      <text>
        <r>
          <rPr>
            <sz val="10"/>
            <rFont val="Arial"/>
          </rPr>
          <t>MO Auditor Velda City 2011, p. 3</t>
        </r>
      </text>
    </comment>
    <comment ref="C82" authorId="0" shapeId="0">
      <text>
        <r>
          <rPr>
            <sz val="10"/>
            <rFont val="Arial"/>
          </rPr>
          <t>Velda Village Hills 2013-2014 Budget &amp; Financials pg 3</t>
        </r>
      </text>
    </comment>
    <comment ref="C83" authorId="0" shapeId="0">
      <text>
        <r>
          <rPr>
            <sz val="10"/>
            <rFont val="Arial"/>
          </rPr>
          <t>Vinita Park 2013 Audited Financial pg 6</t>
        </r>
      </text>
    </comment>
    <comment ref="C84" authorId="0" shapeId="0">
      <text>
        <r>
          <rPr>
            <sz val="10"/>
            <rFont val="Arial"/>
          </rPr>
          <t>MO Auditor Vinita Terrace 2013, p. 3</t>
        </r>
      </text>
    </comment>
    <comment ref="C85" authorId="0" shapeId="0">
      <text>
        <r>
          <rPr>
            <sz val="10"/>
            <rFont val="Arial"/>
          </rPr>
          <t>Warson Woods 2013 Audited Financials pg 7</t>
        </r>
      </text>
    </comment>
    <comment ref="C86" authorId="0" shapeId="0">
      <text>
        <r>
          <rPr>
            <sz val="10"/>
            <rFont val="Arial"/>
          </rPr>
          <t>Webster Groves 2013 CAFR pg 46</t>
        </r>
      </text>
    </comment>
    <comment ref="C88" authorId="0" shapeId="0">
      <text>
        <r>
          <rPr>
            <sz val="10"/>
            <rFont val="Arial"/>
          </rPr>
          <t>Frontenac Intergovernmental Agreements PDF pg 12, contract pg 3</t>
        </r>
      </text>
    </comment>
    <comment ref="C89" authorId="0" shapeId="0">
      <text>
        <r>
          <rPr>
            <sz val="10"/>
            <rFont val="Arial"/>
          </rPr>
          <t>Wilbur Park Budget and Monthly Report pg 4</t>
        </r>
      </text>
    </comment>
    <comment ref="C90" authorId="0" shapeId="0">
      <text>
        <r>
          <rPr>
            <sz val="10"/>
            <rFont val="Arial"/>
          </rPr>
          <t>Wildwood 2013 CAFR pg 8</t>
        </r>
      </text>
    </comment>
    <comment ref="C91" authorId="0" shapeId="0">
      <text>
        <r>
          <rPr>
            <sz val="10"/>
            <rFont val="Arial"/>
          </rPr>
          <t>Winchester 2013-2014 Budget ppg 2-3 (Police Chief/Baliff, Judge, CVC State Portion, Shelter Fund, Court Reporter, Court Clerk)</t>
        </r>
      </text>
    </comment>
    <comment ref="C92" authorId="0" shapeId="0">
      <text>
        <r>
          <rPr>
            <sz val="10"/>
            <rFont val="Arial"/>
          </rPr>
          <t>Woodson Terrace 2013 Financial Report pg 16</t>
        </r>
      </text>
    </comment>
  </commentList>
</comments>
</file>

<file path=xl/comments7.xml><?xml version="1.0" encoding="utf-8"?>
<comments xmlns="http://schemas.openxmlformats.org/spreadsheetml/2006/main">
  <authors>
    <author/>
  </authors>
  <commentList>
    <comment ref="B1" authorId="0" shapeId="0">
      <text>
        <r>
          <rPr>
            <sz val="10"/>
            <rFont val="Arial"/>
          </rPr>
          <t>Population figures from U.S. Census Bureau</t>
        </r>
      </text>
    </comment>
    <comment ref="C2" authorId="0" shapeId="0">
      <text>
        <r>
          <rPr>
            <sz val="10"/>
            <rFont val="Arial"/>
          </rPr>
          <t>Ballwin 2013 Financial Report pg 17</t>
        </r>
      </text>
    </comment>
    <comment ref="C3" authorId="0" shapeId="0">
      <text>
        <r>
          <rPr>
            <sz val="10"/>
            <rFont val="Arial"/>
          </rPr>
          <t>2007 Financial Report to Auditor pg 2</t>
        </r>
      </text>
    </comment>
    <comment ref="C4" authorId="0" shapeId="0">
      <text>
        <r>
          <rPr>
            <sz val="10"/>
            <rFont val="Arial"/>
          </rPr>
          <t>Bel-Ridge 2012 Financial Report pg 7</t>
        </r>
      </text>
    </comment>
    <comment ref="C5" authorId="0" shapeId="0">
      <text>
        <r>
          <rPr>
            <sz val="10"/>
            <rFont val="Arial"/>
          </rPr>
          <t>Bella Villa 2013 Financial Statement pg 11</t>
        </r>
      </text>
    </comment>
    <comment ref="C6" authorId="0" shapeId="0">
      <text>
        <r>
          <rPr>
            <sz val="10"/>
            <rFont val="Arial"/>
          </rPr>
          <t>Bellefontaine Neighbors 2013 Financial Report pg 13</t>
        </r>
      </text>
    </comment>
    <comment ref="C7" authorId="0" shapeId="0">
      <text>
        <r>
          <rPr>
            <sz val="10"/>
            <rFont val="Arial"/>
          </rPr>
          <t>Bellerive 2013 Auditors Report</t>
        </r>
      </text>
    </comment>
    <comment ref="C8" authorId="0" shapeId="0">
      <text>
        <r>
          <rPr>
            <sz val="10"/>
            <rFont val="Arial"/>
          </rPr>
          <t>Berkeley 2013 CAFR pg 16</t>
        </r>
      </text>
    </comment>
    <comment ref="C9" authorId="0" shapeId="0">
      <text>
        <r>
          <rPr>
            <sz val="10"/>
            <rFont val="Arial"/>
          </rPr>
          <t>Beverly Hills 2013 Financial Report pg 5</t>
        </r>
      </text>
    </comment>
    <comment ref="C10" authorId="0" shapeId="0">
      <text>
        <r>
          <rPr>
            <sz val="10"/>
            <rFont val="Arial"/>
          </rPr>
          <t>Black Jack 2013 Financial Report pg 14</t>
        </r>
      </text>
    </comment>
    <comment ref="C11" authorId="0" shapeId="0">
      <text>
        <r>
          <rPr>
            <sz val="10"/>
            <rFont val="Arial"/>
          </rPr>
          <t>Breckenridge Hills 2013 Financial Report pg 14</t>
        </r>
      </text>
    </comment>
    <comment ref="C12" authorId="0" shapeId="0">
      <text>
        <r>
          <rPr>
            <sz val="10"/>
            <rFont val="Arial"/>
          </rPr>
          <t>Brentwood 2013 CAFR pg 17</t>
        </r>
      </text>
    </comment>
    <comment ref="C13" authorId="0" shapeId="0">
      <text>
        <r>
          <rPr>
            <sz val="10"/>
            <rFont val="Arial"/>
          </rPr>
          <t>Bridgeton 2013 CAFR pg 18</t>
        </r>
      </text>
    </comment>
    <comment ref="C14" authorId="0" shapeId="0">
      <text>
        <r>
          <rPr>
            <sz val="10"/>
            <rFont val="Arial"/>
          </rPr>
          <t>Calverton Park 2011 Financial Statement pg 13</t>
        </r>
      </text>
    </comment>
    <comment ref="C15" authorId="0" shapeId="0">
      <text>
        <r>
          <rPr>
            <sz val="10"/>
            <rFont val="Arial"/>
          </rPr>
          <t>Champ State Auditor Report pg 3</t>
        </r>
      </text>
    </comment>
    <comment ref="C16" authorId="0" shapeId="0">
      <text>
        <r>
          <rPr>
            <sz val="10"/>
            <rFont val="Arial"/>
          </rPr>
          <t>Charlack 2013 Auditor Report pg 8</t>
        </r>
      </text>
    </comment>
    <comment ref="C17" authorId="0" shapeId="0">
      <text>
        <r>
          <rPr>
            <sz val="10"/>
            <rFont val="Arial"/>
          </rPr>
          <t>Chesterfield 2013 CAFR pg 27</t>
        </r>
      </text>
    </comment>
    <comment ref="C18" authorId="0" shapeId="0">
      <text>
        <r>
          <rPr>
            <sz val="10"/>
            <rFont val="Arial"/>
          </rPr>
          <t>Clarkson Valley 2013 Financial Statement pg 9</t>
        </r>
      </text>
    </comment>
    <comment ref="C19" authorId="0" shapeId="0">
      <text>
        <r>
          <rPr>
            <sz val="10"/>
            <rFont val="Arial"/>
          </rPr>
          <t>Clayton 2013 CAFR pg 18</t>
        </r>
      </text>
    </comment>
    <comment ref="C20" authorId="0" shapeId="0">
      <text>
        <r>
          <rPr>
            <sz val="10"/>
            <rFont val="Arial"/>
          </rPr>
          <t>Cool Valley 2013 Financial Report pg 14</t>
        </r>
      </text>
    </comment>
    <comment ref="C21" authorId="0" shapeId="0">
      <text>
        <r>
          <rPr>
            <sz val="10"/>
            <rFont val="Arial"/>
          </rPr>
          <t>Country Club Hills Financial Statements pg 7</t>
        </r>
      </text>
    </comment>
    <comment ref="C22" authorId="0" shapeId="0">
      <text>
        <r>
          <rPr>
            <sz val="10"/>
            <rFont val="Arial"/>
          </rPr>
          <t>Country Life Acres 2013 State Auditor Report pg 3</t>
        </r>
      </text>
    </comment>
    <comment ref="C23" authorId="0" shapeId="0">
      <text>
        <r>
          <rPr>
            <sz val="10"/>
            <rFont val="Arial"/>
          </rPr>
          <t>Crestwood 2011 Financial Report pg 13</t>
        </r>
      </text>
    </comment>
    <comment ref="C24" authorId="0" shapeId="0">
      <text>
        <r>
          <rPr>
            <sz val="10"/>
            <rFont val="Arial"/>
          </rPr>
          <t>Creve Coeur 2013 CAFR pg 18</t>
        </r>
      </text>
    </comment>
    <comment ref="C25" authorId="0" shapeId="0">
      <text>
        <r>
          <rPr>
            <sz val="10"/>
            <rFont val="Arial"/>
          </rPr>
          <t>Crystal Lake Park 2013 Financial Report pg 13</t>
        </r>
      </text>
    </comment>
    <comment ref="C26" authorId="0" shapeId="0">
      <text>
        <r>
          <rPr>
            <sz val="10"/>
            <rFont val="Arial"/>
          </rPr>
          <t>Dellwood 2013 Financial Statement to Auditor</t>
        </r>
      </text>
    </comment>
    <comment ref="C27" authorId="0" shapeId="0">
      <text>
        <r>
          <rPr>
            <sz val="10"/>
            <rFont val="Arial"/>
          </rPr>
          <t>Des Peres 2013 CAFR pg 19</t>
        </r>
      </text>
    </comment>
    <comment ref="C28" authorId="0" shapeId="0">
      <text>
        <r>
          <rPr>
            <sz val="10"/>
            <rFont val="Arial"/>
          </rPr>
          <t>Edmundson 2013 Financial Statements pg 12</t>
        </r>
      </text>
    </comment>
    <comment ref="C29" authorId="0" shapeId="0">
      <text>
        <r>
          <rPr>
            <sz val="10"/>
            <rFont val="Arial"/>
          </rPr>
          <t>Ellisville 2013 CAFR pg 13</t>
        </r>
      </text>
    </comment>
    <comment ref="C30" authorId="0" shapeId="0">
      <text>
        <r>
          <rPr>
            <sz val="10"/>
            <rFont val="Arial"/>
          </rPr>
          <t>Eureka 2013 Financial Statement pg 14</t>
        </r>
      </text>
    </comment>
    <comment ref="C31" authorId="0" shapeId="0">
      <text>
        <r>
          <rPr>
            <sz val="10"/>
            <rFont val="Arial"/>
          </rPr>
          <t>Fenton 2013 Finanical Statements pg 18</t>
        </r>
      </text>
    </comment>
    <comment ref="C32" authorId="0" shapeId="0">
      <text>
        <r>
          <rPr>
            <sz val="10"/>
            <rFont val="Arial"/>
          </rPr>
          <t>Ferguson 2013 CAFR pg 16</t>
        </r>
      </text>
    </comment>
    <comment ref="C33" authorId="0" shapeId="0">
      <text>
        <r>
          <rPr>
            <sz val="10"/>
            <rFont val="Arial"/>
          </rPr>
          <t>Flordell Hills 2013 Profit and Loss pg 1</t>
        </r>
      </text>
    </comment>
    <comment ref="C34" authorId="0" shapeId="0">
      <text>
        <r>
          <rPr>
            <sz val="10"/>
            <rFont val="Arial"/>
          </rPr>
          <t>Florissant 2013 Financial Report pg 18</t>
        </r>
      </text>
    </comment>
    <comment ref="C35" authorId="0" shapeId="0">
      <text>
        <r>
          <rPr>
            <sz val="10"/>
            <rFont val="Arial"/>
          </rPr>
          <t>Frontenac 2013 Financial Report pg 15</t>
        </r>
      </text>
    </comment>
    <comment ref="C36" authorId="0" shapeId="0">
      <text>
        <r>
          <rPr>
            <sz val="10"/>
            <rFont val="Arial"/>
          </rPr>
          <t xml:space="preserve">Glen Echo 2013 Report to State Auditor (2012 Actuals)
</t>
        </r>
      </text>
    </comment>
    <comment ref="C37" authorId="0" shapeId="0">
      <text>
        <r>
          <rPr>
            <sz val="10"/>
            <rFont val="Arial"/>
          </rPr>
          <t>Glendale 2013 Financial Statements pg 17</t>
        </r>
      </text>
    </comment>
    <comment ref="C38" authorId="0" shapeId="0">
      <text>
        <r>
          <rPr>
            <sz val="10"/>
            <rFont val="Arial"/>
          </rPr>
          <t>Grantwood Village 2013 Report to State Auditor pg 3</t>
        </r>
      </text>
    </comment>
    <comment ref="C39" authorId="0" shapeId="0">
      <text>
        <r>
          <rPr>
            <sz val="10"/>
            <rFont val="Arial"/>
          </rPr>
          <t>Green Park 2012 Financial Statements pg 13</t>
        </r>
      </text>
    </comment>
    <comment ref="C40" authorId="0" shapeId="0">
      <text>
        <r>
          <rPr>
            <sz val="10"/>
            <rFont val="Arial"/>
          </rPr>
          <t>Greendale 2013 Financial Statements pg 14</t>
        </r>
      </text>
    </comment>
    <comment ref="C41" authorId="0" shapeId="0">
      <text>
        <r>
          <rPr>
            <sz val="10"/>
            <rFont val="Arial"/>
          </rPr>
          <t>Hanley Hills 2010 Financial Report to State Auditor pg 3</t>
        </r>
      </text>
    </comment>
    <comment ref="C42" authorId="0" shapeId="0">
      <text>
        <r>
          <rPr>
            <sz val="10"/>
            <rFont val="Arial"/>
          </rPr>
          <t>Hazelwood 2013 CAFR pg 16</t>
        </r>
      </text>
    </comment>
    <comment ref="C43" authorId="0" shapeId="0">
      <text>
        <r>
          <rPr>
            <sz val="10"/>
            <rFont val="Arial"/>
          </rPr>
          <t>Hillsdale 2013-2014 Report to State Auditor pg 1</t>
        </r>
      </text>
    </comment>
    <comment ref="C44" authorId="0" shapeId="0">
      <text>
        <r>
          <rPr>
            <sz val="10"/>
            <rFont val="Arial"/>
          </rPr>
          <t>Huntleigh 2012 Receipts and Disbursements pg 1</t>
        </r>
      </text>
    </comment>
    <comment ref="C45" authorId="0" shapeId="0">
      <text>
        <r>
          <rPr>
            <sz val="10"/>
            <rFont val="Arial"/>
          </rPr>
          <t>Jennings 2013 Financial Statements pg 16</t>
        </r>
      </text>
    </comment>
    <comment ref="C46" authorId="0" shapeId="0">
      <text>
        <r>
          <rPr>
            <sz val="10"/>
            <rFont val="Arial"/>
          </rPr>
          <t>Kinloch 2011 Statement to State Auditor</t>
        </r>
      </text>
    </comment>
    <comment ref="C47" authorId="0" shapeId="0">
      <text>
        <r>
          <rPr>
            <sz val="10"/>
            <rFont val="Arial"/>
          </rPr>
          <t>Kirkwood 2013 CAFR pg 22</t>
        </r>
      </text>
    </comment>
    <comment ref="C48" authorId="0" shapeId="0">
      <text>
        <r>
          <rPr>
            <sz val="10"/>
            <rFont val="Arial"/>
          </rPr>
          <t>Ladue 2013 Financial Statement pg 15</t>
        </r>
      </text>
    </comment>
    <comment ref="C49" authorId="0" shapeId="0">
      <text>
        <r>
          <rPr>
            <sz val="10"/>
            <rFont val="Arial"/>
          </rPr>
          <t>Lakeshire 2013 Financial Statements pg 16</t>
        </r>
      </text>
    </comment>
    <comment ref="C50" authorId="0" shapeId="0">
      <text>
        <r>
          <rPr>
            <sz val="10"/>
            <rFont val="Arial"/>
          </rPr>
          <t>Mackenzie 2013 Statement of Fund Balance pg 1</t>
        </r>
      </text>
    </comment>
    <comment ref="C51" authorId="0" shapeId="0">
      <text>
        <r>
          <rPr>
            <sz val="10"/>
            <rFont val="Arial"/>
          </rPr>
          <t>Manchester 2013 Financial Statements pg 16</t>
        </r>
      </text>
    </comment>
    <comment ref="C52" authorId="0" shapeId="0">
      <text>
        <r>
          <rPr>
            <sz val="10"/>
            <rFont val="Arial"/>
          </rPr>
          <t>Maplewood 2012 CAFR pg 20</t>
        </r>
      </text>
    </comment>
    <comment ref="C53" authorId="0" shapeId="0">
      <text>
        <r>
          <rPr>
            <sz val="10"/>
            <rFont val="Arial"/>
          </rPr>
          <t>Marlborough 2013 Report to State Auditor pg 3</t>
        </r>
      </text>
    </comment>
    <comment ref="C54" authorId="0" shapeId="0">
      <text>
        <r>
          <rPr>
            <sz val="10"/>
            <rFont val="Arial"/>
          </rPr>
          <t>Maryland Heights 2013 CAFR pg 22</t>
        </r>
      </text>
    </comment>
    <comment ref="C55" authorId="0" shapeId="0">
      <text>
        <r>
          <rPr>
            <sz val="10"/>
            <rFont val="Arial"/>
          </rPr>
          <t>Moline Acres 2013 Financial Statements pg 11</t>
        </r>
      </text>
    </comment>
    <comment ref="C56" authorId="0" shapeId="0">
      <text>
        <r>
          <rPr>
            <sz val="10"/>
            <rFont val="Arial"/>
          </rPr>
          <t>Normandy 2013 Financial Statements pg 3</t>
        </r>
      </text>
    </comment>
    <comment ref="C57" authorId="0" shapeId="0">
      <text>
        <r>
          <rPr>
            <sz val="10"/>
            <rFont val="Arial"/>
          </rPr>
          <t>Northwoods 2013 Financial Statements pg 14</t>
        </r>
      </text>
    </comment>
    <comment ref="C58" authorId="0" shapeId="0">
      <text>
        <r>
          <rPr>
            <sz val="10"/>
            <rFont val="Arial"/>
          </rPr>
          <t>Norwood Court 2013 Financial Report pg 9</t>
        </r>
      </text>
    </comment>
    <comment ref="C59" authorId="0" shapeId="0">
      <text>
        <r>
          <rPr>
            <sz val="10"/>
            <rFont val="Arial"/>
          </rPr>
          <t>Oakland 20112 Financial Statements pg 11</t>
        </r>
      </text>
    </comment>
    <comment ref="C60" authorId="0" shapeId="0">
      <text>
        <r>
          <rPr>
            <sz val="10"/>
            <rFont val="Arial"/>
          </rPr>
          <t>Olivette 2013 Financial Statements pg 8</t>
        </r>
      </text>
    </comment>
    <comment ref="C61" authorId="0" shapeId="0">
      <text>
        <r>
          <rPr>
            <sz val="10"/>
            <rFont val="Arial"/>
          </rPr>
          <t xml:space="preserve">Overland 2012 Financial Statements pg 8 </t>
        </r>
      </text>
    </comment>
    <comment ref="C62" authorId="0" shapeId="0">
      <text>
        <r>
          <rPr>
            <sz val="10"/>
            <rFont val="Arial"/>
          </rPr>
          <t>Pacific 2013 Finanical Statements pg 18</t>
        </r>
      </text>
    </comment>
    <comment ref="C63" authorId="0" shapeId="0">
      <text>
        <r>
          <rPr>
            <sz val="10"/>
            <rFont val="Arial"/>
          </rPr>
          <t>Pagedale 2012 Report to State Auditor pg 8</t>
        </r>
      </text>
    </comment>
    <comment ref="C64" authorId="0" shapeId="0">
      <text>
        <r>
          <rPr>
            <sz val="10"/>
            <rFont val="Arial"/>
          </rPr>
          <t>MO Auditor Pasadena Hills 2013, p. 3</t>
        </r>
      </text>
    </comment>
    <comment ref="C65" authorId="0" shapeId="0">
      <text>
        <r>
          <rPr>
            <sz val="10"/>
            <rFont val="Arial"/>
          </rPr>
          <t>MO Auditor Pasadena Park 2011, p. 2</t>
        </r>
      </text>
    </comment>
    <comment ref="C66" authorId="0" shapeId="0">
      <text>
        <r>
          <rPr>
            <sz val="10"/>
            <rFont val="Arial"/>
          </rPr>
          <t>MO Auditor Pine Lawn 2013, p. 3</t>
        </r>
      </text>
    </comment>
    <comment ref="C67" authorId="0" shapeId="0">
      <text>
        <r>
          <rPr>
            <sz val="10"/>
            <rFont val="Arial"/>
          </rPr>
          <t>MO Auditor Richmond Heights 2013, p. 19</t>
        </r>
      </text>
    </comment>
    <comment ref="C68" authorId="0" shapeId="0">
      <text>
        <r>
          <rPr>
            <sz val="10"/>
            <rFont val="Arial"/>
          </rPr>
          <t>MO Auditor Riverview 2012, p. 12</t>
        </r>
      </text>
    </comment>
    <comment ref="C69" authorId="0" shapeId="0">
      <text>
        <r>
          <rPr>
            <sz val="10"/>
            <rFont val="Arial"/>
          </rPr>
          <t>MO Auditor Rock Hill 2013, p. 17</t>
        </r>
      </text>
    </comment>
    <comment ref="C70" authorId="0" shapeId="0">
      <text>
        <r>
          <rPr>
            <sz val="10"/>
            <rFont val="Arial"/>
          </rPr>
          <t>MO Auditor St. Ann 2013, p. 13</t>
        </r>
      </text>
    </comment>
    <comment ref="C71" authorId="0" shapeId="0">
      <text>
        <r>
          <rPr>
            <sz val="10"/>
            <rFont val="Arial"/>
          </rPr>
          <t>MO Auditor St. John 2013, p. 14</t>
        </r>
      </text>
    </comment>
    <comment ref="C72" authorId="0" shapeId="0">
      <text>
        <r>
          <rPr>
            <sz val="10"/>
            <rFont val="Arial"/>
          </rPr>
          <t>MO Auditor St. Louis City 2012, p. 23</t>
        </r>
      </text>
    </comment>
    <comment ref="C73" authorId="0" shapeId="0">
      <text>
        <r>
          <rPr>
            <sz val="10"/>
            <rFont val="Arial"/>
          </rPr>
          <t>MO Auditor Shrewsbury 2013, p. 15</t>
        </r>
      </text>
    </comment>
    <comment ref="C74" authorId="0" shapeId="0">
      <text>
        <r>
          <rPr>
            <sz val="10"/>
            <rFont val="Arial"/>
          </rPr>
          <t>St. Louis County 2013 CAFR pg 26</t>
        </r>
      </text>
    </comment>
    <comment ref="C75" authorId="0" shapeId="0">
      <text>
        <r>
          <rPr>
            <sz val="10"/>
            <rFont val="Arial"/>
          </rPr>
          <t>MO Auditor Sunset Hills 2013, p. 13</t>
        </r>
      </text>
    </comment>
    <comment ref="C76" authorId="0" shapeId="0">
      <text>
        <r>
          <rPr>
            <sz val="10"/>
            <rFont val="Arial"/>
          </rPr>
          <t xml:space="preserve">Sycamore Hills 2013-2014 Budget, p. 1 </t>
        </r>
      </text>
    </comment>
    <comment ref="C77" authorId="0" shapeId="0">
      <text>
        <r>
          <rPr>
            <sz val="10"/>
            <rFont val="Arial"/>
          </rPr>
          <t>MO Auditor Town and Country 2013, p. 24</t>
        </r>
      </text>
    </comment>
    <comment ref="C78" authorId="0" shapeId="0">
      <text>
        <r>
          <rPr>
            <sz val="10"/>
            <rFont val="Arial"/>
          </rPr>
          <t>MO Auditor Twin Oaks 2013, p. 16</t>
        </r>
      </text>
    </comment>
    <comment ref="C79" authorId="0" shapeId="0">
      <text>
        <r>
          <rPr>
            <sz val="10"/>
            <rFont val="Arial"/>
          </rPr>
          <t>MO Auditor University City 2013, p. 20</t>
        </r>
      </text>
    </comment>
    <comment ref="C80" authorId="0" shapeId="0">
      <text>
        <r>
          <rPr>
            <sz val="10"/>
            <rFont val="Arial"/>
          </rPr>
          <t>MO Auditor Uplands Park 2013, p. 2</t>
        </r>
      </text>
    </comment>
    <comment ref="C81" authorId="0" shapeId="0">
      <text>
        <r>
          <rPr>
            <sz val="10"/>
            <rFont val="Arial"/>
          </rPr>
          <t>MO Auditor Valley Park 2013, p. 11</t>
        </r>
      </text>
    </comment>
    <comment ref="C82" authorId="0" shapeId="0">
      <text>
        <r>
          <rPr>
            <sz val="10"/>
            <rFont val="Arial"/>
          </rPr>
          <t>MO Auditor Velda City 2011, p. 2</t>
        </r>
      </text>
    </comment>
    <comment ref="C83" authorId="0" shapeId="0">
      <text>
        <r>
          <rPr>
            <sz val="10"/>
            <rFont val="Arial"/>
          </rPr>
          <t>Velda Village Hills 2013-2014, p. 1</t>
        </r>
      </text>
    </comment>
    <comment ref="C84" authorId="0" shapeId="0">
      <text>
        <r>
          <rPr>
            <sz val="10"/>
            <rFont val="Arial"/>
          </rPr>
          <t>MO Auditor Vinita Park 2013, p. 12</t>
        </r>
      </text>
    </comment>
    <comment ref="C85" authorId="0" shapeId="0">
      <text>
        <r>
          <rPr>
            <sz val="10"/>
            <rFont val="Arial"/>
          </rPr>
          <t>MO Auditor Vinita Terrace 2013, p. 1 (General and Court Funds)</t>
        </r>
      </text>
    </comment>
    <comment ref="C86" authorId="0" shapeId="0">
      <text>
        <r>
          <rPr>
            <sz val="10"/>
            <rFont val="Arial"/>
          </rPr>
          <t>MO Auditor Warson Woods 2013, p. 12</t>
        </r>
      </text>
    </comment>
    <comment ref="C87" authorId="0" shapeId="0">
      <text>
        <r>
          <rPr>
            <sz val="10"/>
            <rFont val="Arial"/>
          </rPr>
          <t>MO Auditor Webster Groves 2013, p. 18</t>
        </r>
      </text>
    </comment>
    <comment ref="C88" authorId="0" shapeId="0">
      <text>
        <r>
          <rPr>
            <sz val="10"/>
            <rFont val="Arial"/>
          </rPr>
          <t>MO Auditor Wellston 2012, p. 1</t>
        </r>
      </text>
    </comment>
    <comment ref="C90" authorId="0" shapeId="0">
      <text>
        <r>
          <rPr>
            <sz val="10"/>
            <rFont val="Arial"/>
          </rPr>
          <t>MO Auditor Wilbur Park 2013, p. 1</t>
        </r>
      </text>
    </comment>
    <comment ref="C91" authorId="0" shapeId="0">
      <text>
        <r>
          <rPr>
            <sz val="10"/>
            <rFont val="Arial"/>
          </rPr>
          <t>MO Auditor Wildwood 2013, p. 20</t>
        </r>
      </text>
    </comment>
    <comment ref="C92" authorId="0" shapeId="0">
      <text>
        <r>
          <rPr>
            <sz val="10"/>
            <rFont val="Arial"/>
          </rPr>
          <t>MO Auditor Winchester 2013, p. 11</t>
        </r>
      </text>
    </comment>
    <comment ref="C93" authorId="0" shapeId="0">
      <text>
        <r>
          <rPr>
            <sz val="10"/>
            <rFont val="Arial"/>
          </rPr>
          <t>MO Auditor Woodson Terrace 2013, p. 16</t>
        </r>
      </text>
    </comment>
  </commentList>
</comments>
</file>

<file path=xl/comments8.xml><?xml version="1.0" encoding="utf-8"?>
<comments xmlns="http://schemas.openxmlformats.org/spreadsheetml/2006/main">
  <authors>
    <author/>
  </authors>
  <commentList>
    <comment ref="B1" authorId="0" shapeId="0">
      <text>
        <r>
          <rPr>
            <sz val="10"/>
            <rFont val="Arial"/>
          </rPr>
          <t>Information obtained from municipal websites and phone conversations.</t>
        </r>
      </text>
    </comment>
    <comment ref="D1" authorId="0" shapeId="0">
      <text>
        <r>
          <rPr>
            <sz val="10"/>
            <rFont val="Arial"/>
          </rPr>
          <t>http://www.courts.mo.gov/file.jsp?id=68842</t>
        </r>
      </text>
    </comment>
    <comment ref="B30" authorId="0" shapeId="0">
      <text>
        <r>
          <rPr>
            <sz val="10"/>
            <rFont val="Arial"/>
          </rPr>
          <t xml:space="preserve">The woman on the phone would not answer and then transferred me to a full voicemail box </t>
        </r>
      </text>
    </comment>
  </commentList>
</comments>
</file>

<file path=xl/sharedStrings.xml><?xml version="1.0" encoding="utf-8"?>
<sst xmlns="http://schemas.openxmlformats.org/spreadsheetml/2006/main" count="563" uniqueCount="563">
  <si>
    <t>State of Missouri</t>
  </si>
  <si>
    <t>% of State Total</t>
  </si>
  <si>
    <t>St. Louis Region*</t>
  </si>
  <si>
    <t>St. Louis County</t>
  </si>
  <si>
    <t>St. Louis City</t>
  </si>
  <si>
    <t>St. Louis County Municipalities</t>
  </si>
  <si>
    <t>* Consists of St. Louis City, St. Louis County, Municipalities in St. Louis County</t>
  </si>
  <si>
    <t>MUNICIPALITY</t>
  </si>
  <si>
    <t>POPULATION</t>
  </si>
  <si>
    <t>% OF GENERAL REVENUE FROM FINES &amp; FEES</t>
  </si>
  <si>
    <t>% OF POPULATION THAT IS BLACK</t>
  </si>
  <si>
    <t>% OF POPULATION THAT IS BELOW POVERTY LINE</t>
  </si>
  <si>
    <t>CALVERTON PARK</t>
  </si>
  <si>
    <t>BELLA VILLA</t>
  </si>
  <si>
    <t>VINITA TERRACE</t>
  </si>
  <si>
    <t>PINE LAWN</t>
  </si>
  <si>
    <t>NORMANDY</t>
  </si>
  <si>
    <t>SAINT ANN</t>
  </si>
  <si>
    <t>EDMUNDSON</t>
  </si>
  <si>
    <t>MOLINE ACRES</t>
  </si>
  <si>
    <t>BELLERIVE</t>
  </si>
  <si>
    <t>COOL VALLEY</t>
  </si>
  <si>
    <t>CHARLACK</t>
  </si>
  <si>
    <t>BRECKENRIDGE HILLS</t>
  </si>
  <si>
    <t>HILLSDALE</t>
  </si>
  <si>
    <t>BEVERLY HILLS</t>
  </si>
  <si>
    <t>NORTHWOODS</t>
  </si>
  <si>
    <t>BEL-RIDGE</t>
  </si>
  <si>
    <t>SAINT JOHN</t>
  </si>
  <si>
    <t>UPLANDS PARK</t>
  </si>
  <si>
    <t>SYCAMORE HILLS</t>
  </si>
  <si>
    <t>FLORDELL HILLS</t>
  </si>
  <si>
    <t>VELDA CITY</t>
  </si>
  <si>
    <t>AVERAGE FOR TOP 21 MUNICIPALITIES</t>
  </si>
  <si>
    <t>AVERAGE FOR ALL ST. LOUIS COUNTY</t>
  </si>
  <si>
    <t>ST. JOHN</t>
  </si>
  <si>
    <t>Assessed Value – Real Property</t>
  </si>
  <si>
    <t>Assessed Value – Personal Property</t>
  </si>
  <si>
    <t>Fines and Forfeitures</t>
  </si>
  <si>
    <t>FERGUSON</t>
  </si>
  <si>
    <t>Assessed Value – Real Property</t>
  </si>
  <si>
    <t>Assessed Value – Personal Property</t>
  </si>
  <si>
    <t>Fines and Forfeitures</t>
  </si>
  <si>
    <t>MUNICIPALITY</t>
  </si>
  <si>
    <t>POPULATION</t>
  </si>
  <si>
    <t>SALES TAX - GENERAL REVENUE</t>
  </si>
  <si>
    <t>PROPERTY TAX - GENERAL REVENUE</t>
  </si>
  <si>
    <t>REVENUE FROM FINES &amp; FEES</t>
  </si>
  <si>
    <t>GENERAL REVENUE TOTAL</t>
  </si>
  <si>
    <t>BELLA VILLA</t>
  </si>
  <si>
    <t>BELLERIVE</t>
  </si>
  <si>
    <t>BEVERLY HILLS</t>
  </si>
  <si>
    <t>CALVERTON PARK</t>
  </si>
  <si>
    <t>CHARLACK</t>
  </si>
  <si>
    <t>COOL VALLEY</t>
  </si>
  <si>
    <t>EDMUNDSON</t>
  </si>
  <si>
    <t>MOLINE ACRES</t>
  </si>
  <si>
    <t>NORMANDY</t>
  </si>
  <si>
    <t>NORTHWOODS</t>
  </si>
  <si>
    <t>PINE LAWN</t>
  </si>
  <si>
    <t>ST. ANN</t>
  </si>
  <si>
    <t>VELDA CITY</t>
  </si>
  <si>
    <t>VINITA TERRACE</t>
  </si>
  <si>
    <t>MUNICIPALITY</t>
  </si>
  <si>
    <t>POPULATION</t>
  </si>
  <si>
    <t>REVENUE FROM FINES &amp; FEES</t>
  </si>
  <si>
    <t>GENERAL REVENUE TOTAL</t>
  </si>
  <si>
    <t>% OF GENERAL REVENUE FROM FINES &amp; FEES</t>
  </si>
  <si>
    <t>BALLWIN</t>
  </si>
  <si>
    <t>BEL-NOR</t>
  </si>
  <si>
    <t>BEL-RIDGE</t>
  </si>
  <si>
    <t>BELLA VILLA</t>
  </si>
  <si>
    <t>BELLEFONTAINE</t>
  </si>
  <si>
    <t>BELLERIVE</t>
  </si>
  <si>
    <t>BERKELEY</t>
  </si>
  <si>
    <t>BEVERLY HILLS</t>
  </si>
  <si>
    <t>BLACK JACK</t>
  </si>
  <si>
    <t>BRECKENRIDGE HILLS</t>
  </si>
  <si>
    <t>BRENTWOOD</t>
  </si>
  <si>
    <t>BRIDGETON</t>
  </si>
  <si>
    <t>CALVERTON PARK</t>
  </si>
  <si>
    <t>CHAMP</t>
  </si>
  <si>
    <t>CHARLACK</t>
  </si>
  <si>
    <t>CHESTERFIELD</t>
  </si>
  <si>
    <t>CLARKSON VALLEY</t>
  </si>
  <si>
    <t>CLAYTON</t>
  </si>
  <si>
    <t>COOL VALLEY</t>
  </si>
  <si>
    <t>COUNTRY CLUB HILLS</t>
  </si>
  <si>
    <t>COUNTRY LIFE ACRES</t>
  </si>
  <si>
    <t>CRESTWOOD</t>
  </si>
  <si>
    <t>CREVE COEUR</t>
  </si>
  <si>
    <t>CRYSTAL LAKE PARK</t>
  </si>
  <si>
    <t>DELLWOOD</t>
  </si>
  <si>
    <t>DES PERES</t>
  </si>
  <si>
    <t>EDMUNDSON</t>
  </si>
  <si>
    <t>ELLISVILE</t>
  </si>
  <si>
    <t>EUREKA</t>
  </si>
  <si>
    <t>FENTON</t>
  </si>
  <si>
    <t>FERGUSON</t>
  </si>
  <si>
    <t>FLORDELL HILLS</t>
  </si>
  <si>
    <t>FLORISSANT</t>
  </si>
  <si>
    <t>FRONTENAC</t>
  </si>
  <si>
    <t>GLEN ECHO PARK</t>
  </si>
  <si>
    <t>GLENDALE</t>
  </si>
  <si>
    <t>GRANTWOOD VILLAGE</t>
  </si>
  <si>
    <t>GREEN PARK</t>
  </si>
  <si>
    <t>GREENDALE</t>
  </si>
  <si>
    <t>HANELY HILLS</t>
  </si>
  <si>
    <t>HAZELWOOD</t>
  </si>
  <si>
    <t>HILLSDALE</t>
  </si>
  <si>
    <t>HUNTLEIGH</t>
  </si>
  <si>
    <t>JENNINGS</t>
  </si>
  <si>
    <t>KINLOCH</t>
  </si>
  <si>
    <t>KIRKWOOD</t>
  </si>
  <si>
    <t>LADUE</t>
  </si>
  <si>
    <t>LAKESHIRE</t>
  </si>
  <si>
    <t>MACKENZIE</t>
  </si>
  <si>
    <t>MANCHESTER</t>
  </si>
  <si>
    <t>MAPLEWOOD</t>
  </si>
  <si>
    <t>MARLBOROUGH</t>
  </si>
  <si>
    <t>MARYLAND HEIGHTS</t>
  </si>
  <si>
    <t>MOLINE ACRES</t>
  </si>
  <si>
    <t>NORMANDY</t>
  </si>
  <si>
    <t>NORTHWOODS</t>
  </si>
  <si>
    <t>NORWOOD COURT</t>
  </si>
  <si>
    <t>OAKLAND</t>
  </si>
  <si>
    <t>OLIVETTE</t>
  </si>
  <si>
    <t>OVERLAND</t>
  </si>
  <si>
    <t>PACIFIC</t>
  </si>
  <si>
    <t>PAGEDALE</t>
  </si>
  <si>
    <t>PASADENA HILLS</t>
  </si>
  <si>
    <t>PASADENA PARK</t>
  </si>
  <si>
    <t>PINE LAWN</t>
  </si>
  <si>
    <t>RICHMOND HEIGHTS</t>
  </si>
  <si>
    <t>RIVERVIEW</t>
  </si>
  <si>
    <t>ROCK HILL</t>
  </si>
  <si>
    <t>SAINT ANN</t>
  </si>
  <si>
    <t>SAINT JOHN</t>
  </si>
  <si>
    <t>SAINT LOUIS CITY</t>
  </si>
  <si>
    <t>SHREWSBURY</t>
  </si>
  <si>
    <t>STL COUNTY</t>
  </si>
  <si>
    <t>SUNSET HILLS</t>
  </si>
  <si>
    <t>SYCAMORE HILLS</t>
  </si>
  <si>
    <t>TOWN AND COUNTRY</t>
  </si>
  <si>
    <t>TWIN OAKS</t>
  </si>
  <si>
    <t>UNIVERSITY CITY</t>
  </si>
  <si>
    <t>UPLANDS PARK</t>
  </si>
  <si>
    <t>VALLEY PARK</t>
  </si>
  <si>
    <t>VELDA CITY</t>
  </si>
  <si>
    <t>VELDA VILLAGE HILLS</t>
  </si>
  <si>
    <t>VINITA PARK</t>
  </si>
  <si>
    <t>VINITA TERRACE</t>
  </si>
  <si>
    <t>WARSON WOODS</t>
  </si>
  <si>
    <t>WEBSTER GROVES</t>
  </si>
  <si>
    <t>WELLSTON</t>
  </si>
  <si>
    <t>WESTWOOD</t>
  </si>
  <si>
    <t>No Information Received</t>
  </si>
  <si>
    <t>WILBUR PARK</t>
  </si>
  <si>
    <t>WILDWOOD</t>
  </si>
  <si>
    <t>WINCHESTER</t>
  </si>
  <si>
    <t>WOODSON TERRACE</t>
  </si>
  <si>
    <t>MUNICIPALITY</t>
  </si>
  <si>
    <t>POPULATION</t>
  </si>
  <si>
    <t>COST TO OPERATE COURTS</t>
  </si>
  <si>
    <t>GROSS REVENUE FROM FINES &amp; FEES</t>
  </si>
  <si>
    <t>NET REVENUE FROM FINES &amp; FEES</t>
  </si>
  <si>
    <t>BALLWIN</t>
  </si>
  <si>
    <t>BEL-NOR</t>
  </si>
  <si>
    <t>BEL-RIDGE</t>
  </si>
  <si>
    <t>BELLA VILLA</t>
  </si>
  <si>
    <t>BELLEFONTAINE</t>
  </si>
  <si>
    <t>BELLERIVE</t>
  </si>
  <si>
    <t>BERKELEY</t>
  </si>
  <si>
    <t>BEVERLY HILLS</t>
  </si>
  <si>
    <t>No Information Received</t>
  </si>
  <si>
    <t>N/A</t>
  </si>
  <si>
    <t>BLACK JACK</t>
  </si>
  <si>
    <t>BRECKENRIDGE HILLS</t>
  </si>
  <si>
    <t>BRENTWOOD</t>
  </si>
  <si>
    <t>BRIDGETON</t>
  </si>
  <si>
    <t>CALVERTON PARK</t>
  </si>
  <si>
    <t>CHAMP</t>
  </si>
  <si>
    <t>No Court</t>
  </si>
  <si>
    <t>N/A</t>
  </si>
  <si>
    <t>N/A</t>
  </si>
  <si>
    <t>CHARLACK</t>
  </si>
  <si>
    <t>Need clearer information</t>
  </si>
  <si>
    <t>N/A</t>
  </si>
  <si>
    <t>CHESTERFIELD</t>
  </si>
  <si>
    <t>CLARKSON VALLEY</t>
  </si>
  <si>
    <t>CLAYTON</t>
  </si>
  <si>
    <t>COOL VALLEY</t>
  </si>
  <si>
    <t>COUNTRY CLUB HILLS</t>
  </si>
  <si>
    <t>COUNTRY LIFE ACRES</t>
  </si>
  <si>
    <t>None listed</t>
  </si>
  <si>
    <t>N/A</t>
  </si>
  <si>
    <t>N/A</t>
  </si>
  <si>
    <t>CRESTWOOD</t>
  </si>
  <si>
    <t>CREVE COEUR</t>
  </si>
  <si>
    <t>CRYSTAL LAKE PARK</t>
  </si>
  <si>
    <t>None listed</t>
  </si>
  <si>
    <t>N/A</t>
  </si>
  <si>
    <t>N/A</t>
  </si>
  <si>
    <t>DELLWOOD</t>
  </si>
  <si>
    <t>DES PERES</t>
  </si>
  <si>
    <t>EDMUNDSON</t>
  </si>
  <si>
    <t>ELLISVILE</t>
  </si>
  <si>
    <t>EUREKA</t>
  </si>
  <si>
    <t>FENTON</t>
  </si>
  <si>
    <t>FERGUSON</t>
  </si>
  <si>
    <t>FLORDELL HILLS</t>
  </si>
  <si>
    <t>FLORISSANT</t>
  </si>
  <si>
    <t>FRONTENAC</t>
  </si>
  <si>
    <t>GLEN ECHO PARK</t>
  </si>
  <si>
    <t>None listed</t>
  </si>
  <si>
    <t>N/A</t>
  </si>
  <si>
    <t>N/A</t>
  </si>
  <si>
    <t>GLENDALE</t>
  </si>
  <si>
    <t>GRANTWOOD VILLAGE</t>
  </si>
  <si>
    <t>GREEN PARK</t>
  </si>
  <si>
    <t>No Court</t>
  </si>
  <si>
    <t>N/A</t>
  </si>
  <si>
    <t>N/A</t>
  </si>
  <si>
    <t>GREENDALE</t>
  </si>
  <si>
    <t>HANELY HILLS</t>
  </si>
  <si>
    <t>HAZELWOOD</t>
  </si>
  <si>
    <t>None listed</t>
  </si>
  <si>
    <t>N/A</t>
  </si>
  <si>
    <t>HILLSDALE</t>
  </si>
  <si>
    <t>HUNTLEIGH</t>
  </si>
  <si>
    <t>Contract with Frontenac, Combined with Fire and EMS Services</t>
  </si>
  <si>
    <t>N/A</t>
  </si>
  <si>
    <t>N/A</t>
  </si>
  <si>
    <t>JENNINGS</t>
  </si>
  <si>
    <t>KINLOCH</t>
  </si>
  <si>
    <t>No information received</t>
  </si>
  <si>
    <t>N/A</t>
  </si>
  <si>
    <t>KIRKWOOD</t>
  </si>
  <si>
    <t>LADUE</t>
  </si>
  <si>
    <t>None listed</t>
  </si>
  <si>
    <t>N/A</t>
  </si>
  <si>
    <t>LAKESHIRE</t>
  </si>
  <si>
    <t>MACKENZIE</t>
  </si>
  <si>
    <t>No information received</t>
  </si>
  <si>
    <t>N/A</t>
  </si>
  <si>
    <t>N/A</t>
  </si>
  <si>
    <t>MANCHESTER</t>
  </si>
  <si>
    <t>MAPLEWOOD</t>
  </si>
  <si>
    <t>MARLBOROUGH</t>
  </si>
  <si>
    <t>MARYLAND HEIGHTS</t>
  </si>
  <si>
    <t>MOLINE ACRES</t>
  </si>
  <si>
    <t>NORMANDY</t>
  </si>
  <si>
    <t>NORTHWOODS</t>
  </si>
  <si>
    <t>NORWOOD COURT</t>
  </si>
  <si>
    <t>No court</t>
  </si>
  <si>
    <t>N/A</t>
  </si>
  <si>
    <t>N/A</t>
  </si>
  <si>
    <t>OAKLAND</t>
  </si>
  <si>
    <t>OLIVETTE</t>
  </si>
  <si>
    <t>OVERLAND</t>
  </si>
  <si>
    <t>PAGEDALE</t>
  </si>
  <si>
    <t>PASADENA HILLS</t>
  </si>
  <si>
    <t>PASADENA PARK</t>
  </si>
  <si>
    <t>PINE LAWN</t>
  </si>
  <si>
    <t>RICHMOND HEIGHTS</t>
  </si>
  <si>
    <t>RIVERVIEW</t>
  </si>
  <si>
    <t>None listed</t>
  </si>
  <si>
    <t>N/A</t>
  </si>
  <si>
    <t>ROCK HILL</t>
  </si>
  <si>
    <t>SAINT ANN</t>
  </si>
  <si>
    <t>SAINT JOHN</t>
  </si>
  <si>
    <t>None listed</t>
  </si>
  <si>
    <t>N/A</t>
  </si>
  <si>
    <t>SAINT LOUIS CITY</t>
  </si>
  <si>
    <t>SHREWSBURY</t>
  </si>
  <si>
    <t>None listed</t>
  </si>
  <si>
    <t>N/A</t>
  </si>
  <si>
    <t>STL COUNTY</t>
  </si>
  <si>
    <t>SUNSET HILLS</t>
  </si>
  <si>
    <t>SYCAMORE HILLS</t>
  </si>
  <si>
    <t>TOWN AND COUNTRY</t>
  </si>
  <si>
    <t>TWIN OAKS</t>
  </si>
  <si>
    <t>No Court</t>
  </si>
  <si>
    <t>N/A</t>
  </si>
  <si>
    <t>N/A</t>
  </si>
  <si>
    <t>UNIVERSITY CITY</t>
  </si>
  <si>
    <t>UPLANDS PARK</t>
  </si>
  <si>
    <t>VALLEY PARK</t>
  </si>
  <si>
    <t>VELDA CITY</t>
  </si>
  <si>
    <t>VELDA VILLAGE HILLS</t>
  </si>
  <si>
    <t>VINITA PARK</t>
  </si>
  <si>
    <t>VINITA TERRACE</t>
  </si>
  <si>
    <t>WARSON WOODS</t>
  </si>
  <si>
    <t>WEBSTER GROVES</t>
  </si>
  <si>
    <t>WELLSTON</t>
  </si>
  <si>
    <t>No information received</t>
  </si>
  <si>
    <t>N/A</t>
  </si>
  <si>
    <t>WESTWOOD</t>
  </si>
  <si>
    <t>No Court</t>
  </si>
  <si>
    <t>N/A</t>
  </si>
  <si>
    <t>N/A</t>
  </si>
  <si>
    <t>WILBUR PARK</t>
  </si>
  <si>
    <t>No Court</t>
  </si>
  <si>
    <t>N/A</t>
  </si>
  <si>
    <t>N/A</t>
  </si>
  <si>
    <t>WILDWOOD</t>
  </si>
  <si>
    <t>WINCHESTER</t>
  </si>
  <si>
    <t>WOODSON TERRACE</t>
  </si>
  <si>
    <t>TOTAL</t>
  </si>
  <si>
    <t>AVERAGE</t>
  </si>
  <si>
    <t>MUNICIPALITY</t>
  </si>
  <si>
    <t>POPULATION</t>
  </si>
  <si>
    <t>GENERAL REVENUE TOTAL</t>
  </si>
  <si>
    <t>30% OF GENERAL REVENUE</t>
  </si>
  <si>
    <t>BALLWIN</t>
  </si>
  <si>
    <t>BEL-NOR</t>
  </si>
  <si>
    <t>BEL-RIDGE</t>
  </si>
  <si>
    <t>BELLA VILLA</t>
  </si>
  <si>
    <t>BELLEFONTAINE</t>
  </si>
  <si>
    <t>BELLERIVE</t>
  </si>
  <si>
    <t>BERKELEY</t>
  </si>
  <si>
    <t>BEVERLY HILLS</t>
  </si>
  <si>
    <t>BLACK JACK</t>
  </si>
  <si>
    <t>BRECKENRIDGE HILLS</t>
  </si>
  <si>
    <t>BRENTWOOD</t>
  </si>
  <si>
    <t>BRIDGETON</t>
  </si>
  <si>
    <t>CALVERTON PARK</t>
  </si>
  <si>
    <t>CHAMP</t>
  </si>
  <si>
    <t>CHARLACK</t>
  </si>
  <si>
    <t>CHESTERFIELD</t>
  </si>
  <si>
    <t>CLARKSON VALLEY</t>
  </si>
  <si>
    <t>CLAYTON</t>
  </si>
  <si>
    <t>COOL VALLEY</t>
  </si>
  <si>
    <t>COUNTRY CLUB HILLS</t>
  </si>
  <si>
    <t>COUNTRY LIFE ACRES</t>
  </si>
  <si>
    <t>CRESTWOOD</t>
  </si>
  <si>
    <t>CREVE COEUR</t>
  </si>
  <si>
    <t>CRYSTAL LAKE PARK</t>
  </si>
  <si>
    <t>DELLWOOD</t>
  </si>
  <si>
    <t>DES PERES</t>
  </si>
  <si>
    <t>EDMUNDSON</t>
  </si>
  <si>
    <t>ELLISVILE</t>
  </si>
  <si>
    <t>EUREKA</t>
  </si>
  <si>
    <t>FENTON</t>
  </si>
  <si>
    <t>FERGUSON</t>
  </si>
  <si>
    <t>FLORDELL HILLS</t>
  </si>
  <si>
    <t>FLORISSANT</t>
  </si>
  <si>
    <t>FRONTENAC</t>
  </si>
  <si>
    <t>GLEN ECHO PARK</t>
  </si>
  <si>
    <t>GLENDALE</t>
  </si>
  <si>
    <t>GRANTWOOD VILLAGE</t>
  </si>
  <si>
    <t>GREEN PARK</t>
  </si>
  <si>
    <t>GREENDALE</t>
  </si>
  <si>
    <t>HANELY HILLS</t>
  </si>
  <si>
    <t>HAZELWOOD</t>
  </si>
  <si>
    <t>HILLSDALE</t>
  </si>
  <si>
    <t>HUNTLEIGH</t>
  </si>
  <si>
    <t>JENNINGS</t>
  </si>
  <si>
    <t>KINLOCH</t>
  </si>
  <si>
    <t>KIRKWOOD</t>
  </si>
  <si>
    <t>LADUE</t>
  </si>
  <si>
    <t>LAKESHIRE</t>
  </si>
  <si>
    <t>MACKENZIE</t>
  </si>
  <si>
    <t>MANCHESTER</t>
  </si>
  <si>
    <t>MAPLEWOOD</t>
  </si>
  <si>
    <t>MARLBOROUGH</t>
  </si>
  <si>
    <t>MARYLAND HEIGHTS</t>
  </si>
  <si>
    <t>MOLINE ACRES</t>
  </si>
  <si>
    <t>NORMANDY</t>
  </si>
  <si>
    <t>NORTHWOODS</t>
  </si>
  <si>
    <t>NORWOOD COURT</t>
  </si>
  <si>
    <t>OAKLAND</t>
  </si>
  <si>
    <t>OLIVETTE</t>
  </si>
  <si>
    <t>OVERLAND</t>
  </si>
  <si>
    <t>PACIFIC</t>
  </si>
  <si>
    <t>PAGEDALE</t>
  </si>
  <si>
    <t>PASADENA HILLS</t>
  </si>
  <si>
    <t>PASADENA PARK</t>
  </si>
  <si>
    <t>PINE LAWN</t>
  </si>
  <si>
    <t>RICHMOND HEIGHTS</t>
  </si>
  <si>
    <t>RIVERVIEW</t>
  </si>
  <si>
    <t>ROCK HILL</t>
  </si>
  <si>
    <t>SAINT ANN</t>
  </si>
  <si>
    <t>SAINT JOHN</t>
  </si>
  <si>
    <t>SAINT LOUIS CITY</t>
  </si>
  <si>
    <t>SHREWSBURY</t>
  </si>
  <si>
    <t>STL COUNTY</t>
  </si>
  <si>
    <t>SUNSET HILLS</t>
  </si>
  <si>
    <t>SYCAMORE HILLS</t>
  </si>
  <si>
    <t>TOWN AND COUNTRY</t>
  </si>
  <si>
    <t>TWIN OAKS</t>
  </si>
  <si>
    <t>UNIVERSITY CITY</t>
  </si>
  <si>
    <t>UPLANDS PARK</t>
  </si>
  <si>
    <t>VALLEY PARK</t>
  </si>
  <si>
    <t>VELDA CITY</t>
  </si>
  <si>
    <t>VELDA VILLAGE HILLS</t>
  </si>
  <si>
    <t>VINITA PARK</t>
  </si>
  <si>
    <t>VINITA TERRACE</t>
  </si>
  <si>
    <t>WARSON WOODS</t>
  </si>
  <si>
    <t>WEBSTER GROVES</t>
  </si>
  <si>
    <t>WELLSTON</t>
  </si>
  <si>
    <t>WESTWOOD</t>
  </si>
  <si>
    <t>No Information Received</t>
  </si>
  <si>
    <t>No Information Received</t>
  </si>
  <si>
    <t>WILBUR PARK</t>
  </si>
  <si>
    <t>WILDWOOD</t>
  </si>
  <si>
    <t>WINCHESTER</t>
  </si>
  <si>
    <t>WOODSON TERRACE</t>
  </si>
  <si>
    <t>TOTAL</t>
  </si>
  <si>
    <t>TOTAL WITHOUT ST. LOUIS CITY AND COUNTY</t>
  </si>
  <si>
    <t>MUNICIPAL COURT</t>
  </si>
  <si>
    <t>TIME OF DOCKET</t>
  </si>
  <si>
    <t>NUMBER OF SESSIONS PER MONTH</t>
  </si>
  <si>
    <t>TOTAL CASES FILED</t>
  </si>
  <si>
    <t>AVERAGE NUMBER OF CASES PER DOCKET</t>
  </si>
  <si>
    <t>BALLWIN</t>
  </si>
  <si>
    <t>Ballwin Court generally holds its sessions two Tuesdays each month at 5:30 p.m. at the Donald "Red" Loehr Police and Court Center, 300 Park Drive (in Vlasis Park)</t>
  </si>
  <si>
    <t>BELLA VILLA</t>
  </si>
  <si>
    <t>Second Wednesday of every month 7pm</t>
  </si>
  <si>
    <t>BELLEFONTAINE NEIGHBORS</t>
  </si>
  <si>
    <t>Court starts at 6:30 p.m. on the second and fourth Wednesday of each month in the Courtroom, located at 9641 Bellfontaine Rd. Doors open at 6 p.m.</t>
  </si>
  <si>
    <t>BEL-NOR</t>
  </si>
  <si>
    <t>First Wednesday of every month, 6 p.m.</t>
  </si>
  <si>
    <t>BEL-RIDGE</t>
  </si>
  <si>
    <t>Check casenet for court dates</t>
  </si>
  <si>
    <t>BERKELEY</t>
  </si>
  <si>
    <t>Trial: First Tuesday of each month 9 a.m.        Court:Third Thursday of each month  6 p.m.</t>
  </si>
  <si>
    <t>BEVERLY HILLS</t>
  </si>
  <si>
    <t>Second Wednesday of every month 6pm</t>
  </si>
  <si>
    <t>BLACK JACK</t>
  </si>
  <si>
    <t>Court is held the first and third Wednesday of each month at 7 p.m.</t>
  </si>
  <si>
    <t>BRECKENRIDGE HILLS</t>
  </si>
  <si>
    <t>Every other Tuesday at 11 a.m. No continuances</t>
  </si>
  <si>
    <t>BRENTWOOD</t>
  </si>
  <si>
    <t>Second and Fourth Mondays of the month at 7 p.m. Doors open at 6:30 p.m. Cases are called by the order of sign-in.</t>
  </si>
  <si>
    <t>BRIDGETON</t>
  </si>
  <si>
    <t>Court is held at the Bridgeton Government Center on the first and thrid Thursday ond second and fourth Tuesday.</t>
  </si>
  <si>
    <t>CALVERTON PARK</t>
  </si>
  <si>
    <t>First and third Wednesday at 6:30 p.m.</t>
  </si>
  <si>
    <t>CHARLACK</t>
  </si>
  <si>
    <t>First and third Mondays of the month at 7 p.m.</t>
  </si>
  <si>
    <t>CHESTERFIELD</t>
  </si>
  <si>
    <t>Held on Tuesday evenings at 7 p.m. approximately three times per month. Days may vary depending on holidays.</t>
  </si>
  <si>
    <t>CLARKSON VALLEY</t>
  </si>
  <si>
    <t>Third Wednesday of each month at 5:30 p.m.</t>
  </si>
  <si>
    <t>CLAYTON</t>
  </si>
  <si>
    <t>Court starts at 6 p.m. on the first and third Wednesday of each month at the Clayton Police Department, 10 S. Brentwood Blvd., Clayton, Mo 63105. Doors open at 5:30 p.m.</t>
  </si>
  <si>
    <t>COOL VALLEY</t>
  </si>
  <si>
    <t>Second Wednesday at 6:30 p.m.</t>
  </si>
  <si>
    <t>COUNTRY CLUB HILLS</t>
  </si>
  <si>
    <t>Second Friday at noon. Regular docket is the third wednesday at 6 p.m.</t>
  </si>
  <si>
    <t>CRESTWOOD</t>
  </si>
  <si>
    <t>First, third and fourth Thursday at 7 p.m.</t>
  </si>
  <si>
    <t>CREVE COEUR</t>
  </si>
  <si>
    <t>Court has up to four sessions monthly on Wednesday at 7 p.m. and select Thursday morning dockets for housing and photo enforcement trials. Doors open at 5:45 p.m.</t>
  </si>
  <si>
    <t>DELLWOOD</t>
  </si>
  <si>
    <t>Court is held once a month on the third Thursday. Court starts at 6:00 p.m.</t>
  </si>
  <si>
    <t>DES PERES</t>
  </si>
  <si>
    <t>Court is held on the first Monday of each month at City Hall in the Council Chamber.</t>
  </si>
  <si>
    <t>EDMUNDSON</t>
  </si>
  <si>
    <t>Court is held in the evening at City Hall on the second and fourth Tuesday of every month.</t>
  </si>
  <si>
    <t>ELLISVILLE</t>
  </si>
  <si>
    <t>Third Thursday of each month. Red light camera docket is at 1 p.m.. Regular docket is at 2 p.m. Attorney calls are at 2 p.m.</t>
  </si>
  <si>
    <t>EUREKA</t>
  </si>
  <si>
    <t>Court starts at 7:30 p.m. on the second and fourth Tuesday of each month at City Hall.</t>
  </si>
  <si>
    <t>FENTON</t>
  </si>
  <si>
    <t>Second Monday 5:30 p.m. trials are quarterly at 5:30 p.m. 4th Monday of the choosen month.</t>
  </si>
  <si>
    <t>FERGUSON</t>
  </si>
  <si>
    <t>Calendar online.  Thursday at 5:30 p.m. Tuesday at 9 a.m. Tueday 9:30 a.m.</t>
  </si>
  <si>
    <t>FLORDELL HILLS</t>
  </si>
  <si>
    <t>First Monday at 7 p.m.</t>
  </si>
  <si>
    <t>FLORISSANT</t>
  </si>
  <si>
    <t>Call in for court dates.</t>
  </si>
  <si>
    <t>FRONTENAC</t>
  </si>
  <si>
    <t>Third Wednesday at 5:30.</t>
  </si>
  <si>
    <t>GLENDALE</t>
  </si>
  <si>
    <t>Second Monday of each month at 7:00 p.m. in the Municipal Auditorium</t>
  </si>
  <si>
    <t>HANLEY HILLS</t>
  </si>
  <si>
    <t>First and Third Tuesday at 6 p.m.</t>
  </si>
  <si>
    <t>HAZELWOOD</t>
  </si>
  <si>
    <t>Court is in session every Tuesday at 6:30 p.m. and is open to the public.</t>
  </si>
  <si>
    <t>HILLSDALE</t>
  </si>
  <si>
    <t>First and Third Monday at 6 p.m.</t>
  </si>
  <si>
    <t>JENNINGS</t>
  </si>
  <si>
    <t>Fourth Tuesday at 6 p.m. Housing is at 12 p.m. Trial is at 1 p.m.</t>
  </si>
  <si>
    <t>KINLOCH</t>
  </si>
  <si>
    <t>Second Tuesday at 6 pm.</t>
  </si>
  <si>
    <t>KIRKWOOD</t>
  </si>
  <si>
    <t>First four Tuesdays of each month, unless otherwsie noted. The first and third dockets of the month are the ordinances and traffic violations. The second docket of the month is the housing docket. The fourth docket is the trial docket. Court starts at 6:30 p.m.</t>
  </si>
  <si>
    <t>LADUE</t>
  </si>
  <si>
    <t>Court starts at 6 p.m. on the second Wednesday of each month at City Hall.</t>
  </si>
  <si>
    <t>MANCHESTER</t>
  </si>
  <si>
    <t>Court is held the first and third Wednesday of each month at 6:30 p.m.</t>
  </si>
  <si>
    <t>MAPLEWOOD</t>
  </si>
  <si>
    <t>Court is typically held on the second, third, and fourth Monday of each month at 6 p.m.</t>
  </si>
  <si>
    <t>MARLBOROUGH</t>
  </si>
  <si>
    <t>Second Wednesday of each month at 6 p.m.</t>
  </si>
  <si>
    <t>MARYLAND HEIGHTS</t>
  </si>
  <si>
    <t>Traffic Court is the second and fourth Thursday at 6:30 p.m. Code Violation Docket is Thursday at 11 a.m. Trial is the the fourth Monday at 6 p.m.</t>
  </si>
  <si>
    <t>MOLINE ACRES</t>
  </si>
  <si>
    <t>Court is in session the first and third Wednesday evening at 6 p.m. at City Hall.</t>
  </si>
  <si>
    <t>NORMANDY</t>
  </si>
  <si>
    <t>Court is held every first and third Wednesday at 6 p.m.</t>
  </si>
  <si>
    <t>NORTHWOODS</t>
  </si>
  <si>
    <t>First and Third Wednesday at 7 p.m.</t>
  </si>
  <si>
    <t>OAKLAND</t>
  </si>
  <si>
    <t>Second Monday of the month at 6 p.m. at Webster Groves Christian Church.</t>
  </si>
  <si>
    <t>OLIVETTE</t>
  </si>
  <si>
    <t>Court is in session two Wednesdays at month at 6 p.m.</t>
  </si>
  <si>
    <t>OVERLAND</t>
  </si>
  <si>
    <t>First Wednesday at 3 p.m. Every other Wednesday at 6 p.m.</t>
  </si>
  <si>
    <t>PAGEDALE</t>
  </si>
  <si>
    <t>First and third Thursday at 7 p.m.</t>
  </si>
  <si>
    <t>PINE LAWN</t>
  </si>
  <si>
    <t>First and third Thursday at 6 p.m.</t>
  </si>
  <si>
    <t>RICHMOND HEIGHTS</t>
  </si>
  <si>
    <t>Second and fourth Monday at 6 p.m. Trial is the third Wednesday at 6 p.m.</t>
  </si>
  <si>
    <t>RIVERVIEW</t>
  </si>
  <si>
    <t>Court is held the second Thursday of each month.</t>
  </si>
  <si>
    <t>ROCK HILL</t>
  </si>
  <si>
    <t>Court is held the second and fourth Mondays of the month at City Hall.</t>
  </si>
  <si>
    <t>SHREWSBURY</t>
  </si>
  <si>
    <t>Traffic Court is the second Wednesday. Other dockets are on third Thursday at 7 p.m.</t>
  </si>
  <si>
    <t>SAINT ANN</t>
  </si>
  <si>
    <t>Check online for schedule.</t>
  </si>
  <si>
    <t>SAINT JOHN</t>
  </si>
  <si>
    <t>Check online for schedule.</t>
  </si>
  <si>
    <t>SAINT LOUIS CITY</t>
  </si>
  <si>
    <t>STL COUNTY - NORTH</t>
  </si>
  <si>
    <t>Monday, Wednesday, Thursday 7 p.m.  Trials are at 6:30 p.m. Calendar is online</t>
  </si>
  <si>
    <t>STL COUNTY - SOUTH</t>
  </si>
  <si>
    <t>Monday-Thursday 7 p.m.</t>
  </si>
  <si>
    <t>STL COUNTY- WEST</t>
  </si>
  <si>
    <t>SUNSET HILLS</t>
  </si>
  <si>
    <t>Court is held the first,second, and third Thursday of each month at 7 p.m. at City Hall.</t>
  </si>
  <si>
    <t>TOWN &amp; COUNTRY</t>
  </si>
  <si>
    <t>Court is held the first and third Thirsday of each month.</t>
  </si>
  <si>
    <t>UNIVERSITY CITY</t>
  </si>
  <si>
    <t>Schedule can be found online.</t>
  </si>
  <si>
    <t>UPLANDS PARK</t>
  </si>
  <si>
    <t>Court is held the second Tuesday of the Month at 6 p.m.</t>
  </si>
  <si>
    <t>VALLEY PARK</t>
  </si>
  <si>
    <t>Second Wednesday at 6 p.m.</t>
  </si>
  <si>
    <t>VELDA CITY</t>
  </si>
  <si>
    <t>First and fourth Wednesday at 5 p.m. Second Wednesday 9 am.</t>
  </si>
  <si>
    <t>VELDA VILLAGE HILLS</t>
  </si>
  <si>
    <t>Second Monday of each month at 6 p.m.</t>
  </si>
  <si>
    <t>VINITA PARK</t>
  </si>
  <si>
    <t>First and third Wednesday at 10 a.m.</t>
  </si>
  <si>
    <t>VINITA TERRACE</t>
  </si>
  <si>
    <t>Third Thursday at 7 p.m.</t>
  </si>
  <si>
    <t>WARSON WOODS</t>
  </si>
  <si>
    <t>First Wednesday at 7 p.m.</t>
  </si>
  <si>
    <t>WEBSTER GROVES</t>
  </si>
  <si>
    <t>Court is held the second Wednesday of the month at 5:30 p.m. and the fourth Wednesday of the month at 6 p.m. at City Hall.</t>
  </si>
  <si>
    <t>WELLSTON</t>
  </si>
  <si>
    <t>Second and fourth Wednesday at 6 p.m. Trial is third Thursday 6 p.m.</t>
  </si>
  <si>
    <t>WILDWOOD</t>
  </si>
  <si>
    <t>First and third Wednesdays.</t>
  </si>
  <si>
    <t>WINCHESTER</t>
  </si>
  <si>
    <t>First Wednesday at 7 p.m.</t>
  </si>
  <si>
    <t>WOODSON TERRACE</t>
  </si>
  <si>
    <t>First Wednesday at 6:30 p.m.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</si>
</sst>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164" formatCode="&quot;$&quot;#,##0"/>
    <numFmt numFmtId="165" formatCode="#,###"/>
    <numFmt numFmtId="166" formatCode="&quot;$&quot;#,##0.00"/>
    <numFmt numFmtId="167" formatCode="\$#,##0;\$#,##0"/>
  </numFmts>
  <fonts count="7" x14ac:knownFonts="1">
    <font>
      <sz val="10"/>
      <name val="Arial"/>
    </font>
    <font>
      <sz val="11"/>
      <name val="Times New Roman"/>
    </font>
    <font>
      <b/>
      <sz val="11"/>
      <name val="Times New Roman"/>
    </font>
    <font>
      <sz val="9"/>
      <name val="Arial"/>
    </font>
    <font>
      <sz val="11"/>
      <name val="Arial"/>
    </font>
    <font>
      <sz val="11"/>
      <color rgb="FF4A450E"/>
      <name val="Times New Roman"/>
    </font>
    <font>
      <sz val="10"/>
      <name val="Arial"/>
    </font>
  </fonts>
  <fills count="3">
    <fill>
      <patternFill patternType="none"/>
    </fill>
    <fill>
      <patternFill patternType="gray125"/>
    </fill>
    <fill>
      <patternFill patternType="solid">
        <fgColor rgb="FFFFFFFF"/>
        <bgColor rgb="FFFFFFFF"/>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44" fontId="6" fillId="0" borderId="0" applyFont="0" applyFill="0" applyBorder="0" applyAlignment="0" applyProtection="0"/>
  </cellStyleXfs>
  <cellXfs count="76">
    <xf numFmtId="0" fontId="0" fillId="0" borderId="0" xfId="0"/>
    <xf numFmtId="0" fontId="1" fillId="0" borderId="1" xfId="0" applyFont="1" applyBorder="1" applyAlignment="1">
      <alignment vertical="top"/>
    </xf>
    <xf numFmtId="164" fontId="1" fillId="0" borderId="2" xfId="0" applyNumberFormat="1" applyFont="1" applyBorder="1" applyAlignment="1">
      <alignment vertical="top"/>
    </xf>
    <xf numFmtId="0" fontId="1" fillId="0" borderId="2" xfId="0" applyFont="1" applyBorder="1" applyAlignment="1">
      <alignment horizontal="center" vertical="top"/>
    </xf>
    <xf numFmtId="0" fontId="1" fillId="0" borderId="3" xfId="0" applyFont="1" applyBorder="1" applyAlignment="1">
      <alignment vertical="top"/>
    </xf>
    <xf numFmtId="164" fontId="1" fillId="0" borderId="4" xfId="0" applyNumberFormat="1" applyFont="1" applyBorder="1" applyAlignment="1">
      <alignment vertical="top"/>
    </xf>
    <xf numFmtId="9" fontId="1" fillId="0" borderId="4" xfId="0" applyNumberFormat="1" applyFont="1" applyBorder="1" applyAlignment="1">
      <alignment horizontal="center" vertical="top"/>
    </xf>
    <xf numFmtId="0" fontId="1" fillId="2" borderId="5" xfId="0" applyFont="1" applyFill="1" applyBorder="1" applyAlignment="1"/>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2" xfId="0" applyFont="1" applyBorder="1" applyAlignment="1">
      <alignment vertical="center" wrapText="1"/>
    </xf>
    <xf numFmtId="0" fontId="1" fillId="0" borderId="3" xfId="0" applyFont="1" applyBorder="1" applyAlignment="1">
      <alignment wrapText="1"/>
    </xf>
    <xf numFmtId="165" fontId="1" fillId="0" borderId="1" xfId="0" applyNumberFormat="1" applyFont="1" applyBorder="1" applyAlignment="1">
      <alignment horizontal="center"/>
    </xf>
    <xf numFmtId="10" fontId="1" fillId="0" borderId="4" xfId="0" applyNumberFormat="1" applyFont="1" applyBorder="1" applyAlignment="1">
      <alignment horizontal="center" wrapText="1"/>
    </xf>
    <xf numFmtId="0" fontId="1" fillId="0" borderId="1" xfId="0" applyFont="1" applyBorder="1" applyAlignment="1">
      <alignment horizontal="center"/>
    </xf>
    <xf numFmtId="0" fontId="1" fillId="0" borderId="3" xfId="0" applyFont="1" applyBorder="1" applyAlignment="1">
      <alignment vertical="top" wrapText="1"/>
    </xf>
    <xf numFmtId="3" fontId="1" fillId="0" borderId="1" xfId="0" applyNumberFormat="1" applyFont="1" applyBorder="1" applyAlignment="1">
      <alignment horizontal="center" vertical="top" wrapText="1"/>
    </xf>
    <xf numFmtId="9" fontId="1" fillId="0" borderId="4" xfId="0" applyNumberFormat="1" applyFont="1" applyBorder="1" applyAlignment="1">
      <alignment horizontal="center" vertical="top" wrapText="1"/>
    </xf>
    <xf numFmtId="0" fontId="2" fillId="0" borderId="1" xfId="0" applyFont="1" applyBorder="1" applyAlignment="1">
      <alignment vertical="top"/>
    </xf>
    <xf numFmtId="0" fontId="2" fillId="0" borderId="2" xfId="0" applyFont="1" applyBorder="1" applyAlignment="1">
      <alignment horizontal="center"/>
    </xf>
    <xf numFmtId="0" fontId="2" fillId="0" borderId="3" xfId="0" applyFont="1" applyBorder="1" applyAlignment="1">
      <alignment vertical="top"/>
    </xf>
    <xf numFmtId="164" fontId="1" fillId="0" borderId="4" xfId="0" applyNumberFormat="1" applyFont="1" applyBorder="1" applyAlignment="1">
      <alignment horizontal="center"/>
    </xf>
    <xf numFmtId="0" fontId="2" fillId="0" borderId="3" xfId="0" applyFont="1" applyBorder="1" applyAlignment="1">
      <alignment vertical="top"/>
    </xf>
    <xf numFmtId="0" fontId="1" fillId="0" borderId="4" xfId="0" applyFont="1" applyBorder="1" applyAlignment="1">
      <alignment horizontal="center"/>
    </xf>
    <xf numFmtId="0" fontId="2" fillId="0" borderId="4" xfId="0" applyFont="1" applyBorder="1" applyAlignment="1">
      <alignment horizontal="center"/>
    </xf>
    <xf numFmtId="0" fontId="3" fillId="0" borderId="5" xfId="0" applyFont="1" applyBorder="1" applyAlignment="1"/>
    <xf numFmtId="0" fontId="2" fillId="0" borderId="1" xfId="0" applyFont="1" applyBorder="1" applyAlignment="1">
      <alignment horizontal="left" vertical="center" wrapText="1"/>
    </xf>
    <xf numFmtId="0" fontId="1" fillId="0" borderId="1" xfId="0" applyFont="1" applyBorder="1" applyAlignment="1"/>
    <xf numFmtId="167" fontId="1" fillId="0" borderId="1" xfId="0" applyNumberFormat="1" applyFont="1" applyBorder="1" applyAlignment="1">
      <alignment horizontal="center"/>
    </xf>
    <xf numFmtId="164" fontId="1" fillId="0" borderId="1" xfId="0" applyNumberFormat="1" applyFont="1" applyBorder="1" applyAlignment="1">
      <alignment horizontal="center"/>
    </xf>
    <xf numFmtId="0" fontId="1" fillId="0" borderId="1" xfId="0" applyFont="1" applyBorder="1" applyAlignment="1">
      <alignment horizontal="center" wrapText="1"/>
    </xf>
    <xf numFmtId="165" fontId="1" fillId="0" borderId="1" xfId="0" applyNumberFormat="1" applyFont="1" applyBorder="1" applyAlignment="1">
      <alignment horizontal="center" wrapText="1"/>
    </xf>
    <xf numFmtId="3" fontId="2" fillId="0" borderId="1" xfId="0" applyNumberFormat="1" applyFont="1" applyBorder="1" applyAlignment="1">
      <alignment horizontal="left" vertical="center" wrapText="1"/>
    </xf>
    <xf numFmtId="167" fontId="2" fillId="0" borderId="1" xfId="0" applyNumberFormat="1" applyFont="1" applyBorder="1" applyAlignment="1">
      <alignment horizontal="left" vertical="center" wrapText="1"/>
    </xf>
    <xf numFmtId="164" fontId="2" fillId="0" borderId="1" xfId="0" applyNumberFormat="1" applyFont="1" applyBorder="1" applyAlignment="1">
      <alignment horizontal="left" vertical="center" wrapText="1"/>
    </xf>
    <xf numFmtId="0" fontId="2" fillId="0" borderId="2" xfId="0" applyFont="1" applyBorder="1" applyAlignment="1">
      <alignment horizontal="left" vertical="center" wrapText="1"/>
    </xf>
    <xf numFmtId="0" fontId="1" fillId="0" borderId="3" xfId="0" applyFont="1" applyBorder="1" applyAlignment="1">
      <alignment wrapText="1"/>
    </xf>
    <xf numFmtId="3" fontId="1" fillId="0" borderId="3" xfId="0" applyNumberFormat="1" applyFont="1" applyBorder="1" applyAlignment="1">
      <alignment horizontal="center" wrapText="1"/>
    </xf>
    <xf numFmtId="167" fontId="1" fillId="0" borderId="3" xfId="0" applyNumberFormat="1" applyFont="1" applyBorder="1" applyAlignment="1">
      <alignment horizontal="center" wrapText="1"/>
    </xf>
    <xf numFmtId="164" fontId="1" fillId="0" borderId="3" xfId="0" applyNumberFormat="1" applyFont="1" applyBorder="1" applyAlignment="1">
      <alignment horizontal="center" wrapText="1"/>
    </xf>
    <xf numFmtId="0" fontId="1" fillId="2" borderId="3" xfId="0" applyFont="1" applyFill="1" applyBorder="1" applyAlignment="1">
      <alignment wrapText="1"/>
    </xf>
    <xf numFmtId="166" fontId="1" fillId="2" borderId="3" xfId="0" applyNumberFormat="1" applyFont="1" applyFill="1" applyBorder="1" applyAlignment="1">
      <alignment wrapText="1"/>
    </xf>
    <xf numFmtId="10" fontId="1" fillId="2" borderId="4" xfId="0" applyNumberFormat="1" applyFont="1" applyFill="1" applyBorder="1" applyAlignment="1">
      <alignment horizontal="center" wrapText="1"/>
    </xf>
    <xf numFmtId="0" fontId="1" fillId="0" borderId="4" xfId="0" applyFont="1" applyBorder="1" applyAlignment="1">
      <alignment horizontal="center" wrapText="1"/>
    </xf>
    <xf numFmtId="164" fontId="2" fillId="0" borderId="1" xfId="0" applyNumberFormat="1" applyFont="1" applyBorder="1" applyAlignment="1">
      <alignment horizontal="left" vertical="center" wrapText="1"/>
    </xf>
    <xf numFmtId="0" fontId="1" fillId="0" borderId="1" xfId="0" applyFont="1" applyBorder="1" applyAlignment="1">
      <alignment wrapText="1"/>
    </xf>
    <xf numFmtId="3" fontId="1" fillId="0" borderId="1" xfId="0" applyNumberFormat="1" applyFont="1" applyBorder="1" applyAlignment="1">
      <alignment horizontal="center" wrapText="1"/>
    </xf>
    <xf numFmtId="164" fontId="1" fillId="0" borderId="1" xfId="0" applyNumberFormat="1" applyFont="1" applyBorder="1" applyAlignment="1">
      <alignment horizontal="center" wrapText="1"/>
    </xf>
    <xf numFmtId="167" fontId="1" fillId="0" borderId="1" xfId="0" applyNumberFormat="1" applyFont="1" applyBorder="1" applyAlignment="1">
      <alignment horizontal="center" wrapText="1"/>
    </xf>
    <xf numFmtId="164" fontId="1" fillId="0" borderId="1" xfId="0" applyNumberFormat="1" applyFont="1" applyBorder="1" applyAlignment="1">
      <alignment horizontal="center"/>
    </xf>
    <xf numFmtId="164" fontId="1" fillId="0" borderId="1" xfId="0" applyNumberFormat="1" applyFont="1" applyBorder="1" applyAlignment="1">
      <alignment horizontal="center"/>
    </xf>
    <xf numFmtId="167" fontId="1" fillId="0" borderId="1" xfId="0" applyNumberFormat="1" applyFont="1" applyBorder="1" applyAlignment="1">
      <alignment horizontal="center" wrapText="1"/>
    </xf>
    <xf numFmtId="166" fontId="1" fillId="0" borderId="1" xfId="0" applyNumberFormat="1" applyFont="1" applyBorder="1" applyAlignment="1">
      <alignment wrapText="1"/>
    </xf>
    <xf numFmtId="0" fontId="4" fillId="0" borderId="1" xfId="0" applyFont="1" applyBorder="1" applyAlignment="1">
      <alignment wrapText="1"/>
    </xf>
    <xf numFmtId="3" fontId="4" fillId="0" borderId="1" xfId="0" applyNumberFormat="1" applyFont="1" applyBorder="1" applyAlignment="1">
      <alignment horizontal="center" wrapText="1"/>
    </xf>
    <xf numFmtId="0" fontId="4" fillId="0" borderId="1" xfId="0" applyFont="1" applyBorder="1" applyAlignment="1">
      <alignment horizontal="center" wrapText="1"/>
    </xf>
    <xf numFmtId="164" fontId="4" fillId="0" borderId="1" xfId="0" applyNumberFormat="1" applyFont="1" applyBorder="1" applyAlignment="1">
      <alignment horizontal="center"/>
    </xf>
    <xf numFmtId="0" fontId="2" fillId="0" borderId="1" xfId="0" applyFont="1" applyBorder="1" applyAlignment="1">
      <alignment wrapText="1"/>
    </xf>
    <xf numFmtId="3" fontId="2" fillId="0" borderId="1" xfId="0" applyNumberFormat="1" applyFont="1" applyBorder="1" applyAlignment="1">
      <alignment horizontal="center" wrapText="1"/>
    </xf>
    <xf numFmtId="0" fontId="1" fillId="0" borderId="1" xfId="0" applyFont="1" applyBorder="1" applyAlignment="1">
      <alignment horizontal="center" wrapText="1"/>
    </xf>
    <xf numFmtId="0" fontId="1" fillId="2" borderId="1" xfId="0" applyFont="1" applyFill="1" applyBorder="1" applyAlignment="1">
      <alignment wrapText="1"/>
    </xf>
    <xf numFmtId="166" fontId="1" fillId="2" borderId="1" xfId="0" applyNumberFormat="1" applyFont="1" applyFill="1" applyBorder="1" applyAlignment="1">
      <alignment wrapText="1"/>
    </xf>
    <xf numFmtId="0" fontId="1" fillId="0" borderId="1" xfId="0" applyFont="1" applyBorder="1" applyAlignment="1">
      <alignment wrapText="1"/>
    </xf>
    <xf numFmtId="3" fontId="1" fillId="0" borderId="1" xfId="0" applyNumberFormat="1" applyFont="1" applyBorder="1" applyAlignment="1">
      <alignment horizontal="center" wrapText="1"/>
    </xf>
    <xf numFmtId="1" fontId="2" fillId="0" borderId="1" xfId="0" applyNumberFormat="1" applyFont="1" applyBorder="1" applyAlignment="1">
      <alignment vertical="center" wrapText="1"/>
    </xf>
    <xf numFmtId="0" fontId="1" fillId="0" borderId="1" xfId="0" applyFont="1" applyBorder="1" applyAlignment="1">
      <alignment wrapText="1"/>
    </xf>
    <xf numFmtId="3" fontId="1" fillId="0" borderId="1" xfId="0" applyNumberFormat="1" applyFont="1" applyBorder="1" applyAlignment="1">
      <alignment horizontal="center" wrapText="1"/>
    </xf>
    <xf numFmtId="0" fontId="5" fillId="0" borderId="1" xfId="0" applyFont="1" applyBorder="1" applyAlignment="1">
      <alignment horizontal="left" wrapText="1"/>
    </xf>
    <xf numFmtId="0" fontId="1" fillId="2" borderId="5" xfId="0" applyFont="1" applyFill="1" applyBorder="1" applyAlignment="1">
      <alignment wrapText="1"/>
    </xf>
    <xf numFmtId="0" fontId="0" fillId="0" borderId="0" xfId="0"/>
    <xf numFmtId="0" fontId="2" fillId="0" borderId="7" xfId="0" applyFont="1" applyBorder="1" applyAlignment="1">
      <alignment wrapText="1"/>
    </xf>
    <xf numFmtId="3" fontId="2" fillId="0" borderId="8" xfId="0" applyNumberFormat="1" applyFont="1" applyBorder="1" applyAlignment="1">
      <alignment horizontal="center" wrapText="1"/>
    </xf>
    <xf numFmtId="3" fontId="2" fillId="2" borderId="6" xfId="0" applyNumberFormat="1" applyFont="1" applyFill="1" applyBorder="1" applyAlignment="1">
      <alignment horizontal="center"/>
    </xf>
    <xf numFmtId="6" fontId="2" fillId="0" borderId="2" xfId="0" applyNumberFormat="1" applyFont="1" applyBorder="1" applyAlignment="1">
      <alignment horizontal="center" wrapText="1"/>
    </xf>
    <xf numFmtId="6" fontId="2" fillId="0" borderId="1" xfId="0" applyNumberFormat="1" applyFont="1" applyBorder="1" applyAlignment="1">
      <alignment horizontal="center" wrapText="1"/>
    </xf>
    <xf numFmtId="164" fontId="2" fillId="0" borderId="1" xfId="1" applyNumberFormat="1" applyFont="1" applyBorder="1" applyAlignment="1">
      <alignment horizontal="center" wrapText="1"/>
    </xf>
  </cellXfs>
  <cellStyles count="2">
    <cellStyle name="Currency" xfId="1" builtinId="4"/>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1662113</xdr:colOff>
      <xdr:row>23</xdr:row>
      <xdr:rowOff>161925</xdr:rowOff>
    </xdr:to>
    <xdr:sp macro="" textlink="">
      <xdr:nvSpPr>
        <xdr:cNvPr id="1030" name="Rectangle 6" hidden="1"/>
        <xdr:cNvSpPr>
          <a:spLocks noSelect="1" noChangeArrowheads="1"/>
        </xdr:cNvSpPr>
      </xdr:nvSpPr>
      <xdr:spPr bwMode="auto">
        <a:xfrm>
          <a:off x="0" y="0"/>
          <a:ext cx="4762500" cy="47625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795338</xdr:colOff>
      <xdr:row>23</xdr:row>
      <xdr:rowOff>161925</xdr:rowOff>
    </xdr:to>
    <xdr:sp macro="" textlink="">
      <xdr:nvSpPr>
        <xdr:cNvPr id="2053" name="Rectangle 5" hidden="1"/>
        <xdr:cNvSpPr>
          <a:spLocks noSelect="1" noChangeArrowheads="1"/>
        </xdr:cNvSpPr>
      </xdr:nvSpPr>
      <xdr:spPr bwMode="auto">
        <a:xfrm>
          <a:off x="0" y="0"/>
          <a:ext cx="4762500" cy="4762500"/>
        </a:xfrm>
        <a:prstGeom prst="rect">
          <a:avLst/>
        </a:pr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571500</xdr:colOff>
      <xdr:row>23</xdr:row>
      <xdr:rowOff>161925</xdr:rowOff>
    </xdr:to>
    <xdr:sp macro="" textlink="">
      <xdr:nvSpPr>
        <xdr:cNvPr id="3075" name="Rectangle 3" hidden="1"/>
        <xdr:cNvSpPr>
          <a:spLocks noSelect="1" noChangeArrowheads="1"/>
        </xdr:cNvSpPr>
      </xdr:nvSpPr>
      <xdr:spPr bwMode="auto">
        <a:xfrm>
          <a:off x="0" y="0"/>
          <a:ext cx="4762500" cy="4762500"/>
        </a:xfrm>
        <a:prstGeom prst="rect">
          <a:avLst/>
        </a:pr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1138238</xdr:colOff>
      <xdr:row>23</xdr:row>
      <xdr:rowOff>161925</xdr:rowOff>
    </xdr:to>
    <xdr:sp macro="" textlink="">
      <xdr:nvSpPr>
        <xdr:cNvPr id="4135" name="Rectangle 39" hidden="1"/>
        <xdr:cNvSpPr>
          <a:spLocks noSelect="1" noChangeArrowheads="1"/>
        </xdr:cNvSpPr>
      </xdr:nvSpPr>
      <xdr:spPr bwMode="auto">
        <a:xfrm>
          <a:off x="0" y="0"/>
          <a:ext cx="4762500" cy="4762500"/>
        </a:xfrm>
        <a:prstGeom prst="rect">
          <a:avLst/>
        </a:prstGeom>
        <a:solidFill>
          <a:srgbClr val="FFFFFF"/>
        </a:solid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671513</xdr:colOff>
      <xdr:row>23</xdr:row>
      <xdr:rowOff>161925</xdr:rowOff>
    </xdr:to>
    <xdr:sp macro="" textlink="">
      <xdr:nvSpPr>
        <xdr:cNvPr id="5214" name="Rectangle 94" hidden="1"/>
        <xdr:cNvSpPr>
          <a:spLocks noSelect="1" noChangeArrowheads="1"/>
        </xdr:cNvSpPr>
      </xdr:nvSpPr>
      <xdr:spPr bwMode="auto">
        <a:xfrm>
          <a:off x="0" y="0"/>
          <a:ext cx="4762500" cy="4762500"/>
        </a:xfrm>
        <a:prstGeom prst="rect">
          <a:avLst/>
        </a:pr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204788</xdr:colOff>
      <xdr:row>23</xdr:row>
      <xdr:rowOff>161925</xdr:rowOff>
    </xdr:to>
    <xdr:sp macro="" textlink="">
      <xdr:nvSpPr>
        <xdr:cNvPr id="6225" name="Rectangle 81" hidden="1"/>
        <xdr:cNvSpPr>
          <a:spLocks noSelect="1" noChangeArrowheads="1"/>
        </xdr:cNvSpPr>
      </xdr:nvSpPr>
      <xdr:spPr bwMode="auto">
        <a:xfrm>
          <a:off x="0" y="0"/>
          <a:ext cx="4762500" cy="4762500"/>
        </a:xfrm>
        <a:prstGeom prst="rect">
          <a:avLst/>
        </a:pr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904875</xdr:colOff>
      <xdr:row>23</xdr:row>
      <xdr:rowOff>161925</xdr:rowOff>
    </xdr:to>
    <xdr:sp macro="" textlink="">
      <xdr:nvSpPr>
        <xdr:cNvPr id="7261" name="Rectangle 93" hidden="1"/>
        <xdr:cNvSpPr>
          <a:spLocks noSelect="1" noChangeArrowheads="1"/>
        </xdr:cNvSpPr>
      </xdr:nvSpPr>
      <xdr:spPr bwMode="auto">
        <a:xfrm>
          <a:off x="0" y="0"/>
          <a:ext cx="4762500" cy="4762500"/>
        </a:xfrm>
        <a:prstGeom prst="rect">
          <a:avLst/>
        </a:pr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2681288</xdr:colOff>
      <xdr:row>23</xdr:row>
      <xdr:rowOff>161925</xdr:rowOff>
    </xdr:to>
    <xdr:sp macro="" textlink="">
      <xdr:nvSpPr>
        <xdr:cNvPr id="8196" name="Rectangle 4" hidden="1"/>
        <xdr:cNvSpPr>
          <a:spLocks noSelect="1" noChangeArrowheads="1"/>
        </xdr:cNvSpPr>
      </xdr:nvSpPr>
      <xdr:spPr bwMode="auto">
        <a:xfrm>
          <a:off x="0" y="0"/>
          <a:ext cx="4762500" cy="47625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7"/>
  <sheetViews>
    <sheetView workbookViewId="0"/>
  </sheetViews>
  <sheetFormatPr defaultColWidth="14.3984375" defaultRowHeight="15.75" customHeight="1" x14ac:dyDescent="0.35"/>
  <cols>
    <col min="1" max="1" width="29" customWidth="1"/>
    <col min="3" max="3" width="24.265625" customWidth="1"/>
  </cols>
  <sheetData>
    <row r="1" spans="1:3" ht="15.75" customHeight="1" x14ac:dyDescent="0.35">
      <c r="A1" s="1" t="s">
        <v>0</v>
      </c>
      <c r="B1" s="2">
        <v>132032352</v>
      </c>
      <c r="C1" s="3" t="s">
        <v>1</v>
      </c>
    </row>
    <row r="2" spans="1:3" ht="15.75" customHeight="1" x14ac:dyDescent="0.35">
      <c r="A2" s="4" t="s">
        <v>2</v>
      </c>
      <c r="B2" s="5">
        <v>61152087</v>
      </c>
      <c r="C2" s="6">
        <v>0.46</v>
      </c>
    </row>
    <row r="3" spans="1:3" ht="15.75" customHeight="1" x14ac:dyDescent="0.35">
      <c r="A3" s="4" t="s">
        <v>3</v>
      </c>
      <c r="B3" s="5">
        <v>6699384</v>
      </c>
      <c r="C3" s="6">
        <v>0.05</v>
      </c>
    </row>
    <row r="4" spans="1:3" ht="15.75" customHeight="1" x14ac:dyDescent="0.35">
      <c r="A4" s="4" t="s">
        <v>4</v>
      </c>
      <c r="B4" s="5">
        <v>9316287</v>
      </c>
      <c r="C4" s="6">
        <v>7.0000000000000007E-2</v>
      </c>
    </row>
    <row r="5" spans="1:3" ht="15.75" customHeight="1" x14ac:dyDescent="0.35">
      <c r="A5" s="4" t="s">
        <v>5</v>
      </c>
      <c r="B5" s="5">
        <v>45136416</v>
      </c>
      <c r="C5" s="6">
        <v>0.34</v>
      </c>
    </row>
    <row r="6" spans="1:3" ht="15.75" customHeight="1" x14ac:dyDescent="0.4">
      <c r="A6" s="7"/>
    </row>
    <row r="7" spans="1:3" ht="15.75" customHeight="1" x14ac:dyDescent="0.4">
      <c r="A7" s="68" t="s">
        <v>6</v>
      </c>
      <c r="B7" s="69"/>
      <c r="C7" s="69"/>
    </row>
  </sheetData>
  <mergeCells count="1">
    <mergeCell ref="A7:C7"/>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4"/>
  <sheetViews>
    <sheetView workbookViewId="0">
      <pane ySplit="1" topLeftCell="A5" activePane="bottomLeft" state="frozen"/>
      <selection pane="bottomLeft"/>
    </sheetView>
  </sheetViews>
  <sheetFormatPr defaultColWidth="14.3984375" defaultRowHeight="15.75" customHeight="1" x14ac:dyDescent="0.35"/>
  <cols>
    <col min="1" max="1" width="36.53125" customWidth="1"/>
    <col min="2" max="3" width="19" customWidth="1"/>
    <col min="5" max="5" width="22.86328125" customWidth="1"/>
  </cols>
  <sheetData>
    <row r="1" spans="1:5" ht="54" x14ac:dyDescent="0.35">
      <c r="A1" s="8" t="s">
        <v>7</v>
      </c>
      <c r="B1" s="9" t="s">
        <v>8</v>
      </c>
      <c r="C1" s="10" t="s">
        <v>9</v>
      </c>
      <c r="D1" s="10" t="s">
        <v>10</v>
      </c>
      <c r="E1" s="10" t="s">
        <v>11</v>
      </c>
    </row>
    <row r="2" spans="1:5" ht="15.75" customHeight="1" x14ac:dyDescent="0.4">
      <c r="A2" s="11" t="s">
        <v>12</v>
      </c>
      <c r="B2" s="12">
        <v>1293</v>
      </c>
      <c r="C2" s="13">
        <v>0.66320000000000001</v>
      </c>
      <c r="D2" s="13">
        <v>0.42230000000000001</v>
      </c>
      <c r="E2" s="13">
        <v>0.23599999999999999</v>
      </c>
    </row>
    <row r="3" spans="1:5" ht="15.75" customHeight="1" x14ac:dyDescent="0.4">
      <c r="A3" s="11" t="s">
        <v>13</v>
      </c>
      <c r="B3" s="14">
        <v>729</v>
      </c>
      <c r="C3" s="13">
        <v>0.57379999999999998</v>
      </c>
      <c r="D3" s="13">
        <v>1.5100000000000001E-2</v>
      </c>
      <c r="E3" s="13">
        <v>8.5999999999999993E-2</v>
      </c>
    </row>
    <row r="4" spans="1:5" ht="15.75" customHeight="1" x14ac:dyDescent="0.4">
      <c r="A4" s="11" t="s">
        <v>14</v>
      </c>
      <c r="B4" s="14">
        <v>277</v>
      </c>
      <c r="C4" s="13">
        <v>0.51829999999999998</v>
      </c>
      <c r="D4" s="13">
        <v>0.72919999999999996</v>
      </c>
      <c r="E4" s="13">
        <v>0.192</v>
      </c>
    </row>
    <row r="5" spans="1:5" ht="15.75" customHeight="1" x14ac:dyDescent="0.4">
      <c r="A5" s="11" t="s">
        <v>15</v>
      </c>
      <c r="B5" s="12">
        <v>3275</v>
      </c>
      <c r="C5" s="13">
        <v>0.48120000000000002</v>
      </c>
      <c r="D5" s="13">
        <v>0.96399999999999997</v>
      </c>
      <c r="E5" s="13">
        <v>0.318</v>
      </c>
    </row>
    <row r="6" spans="1:5" ht="15.75" customHeight="1" x14ac:dyDescent="0.4">
      <c r="A6" s="11" t="s">
        <v>16</v>
      </c>
      <c r="B6" s="12">
        <v>5008</v>
      </c>
      <c r="C6" s="13">
        <v>0.40610000000000002</v>
      </c>
      <c r="D6" s="13">
        <v>0.69750000000000001</v>
      </c>
      <c r="E6" s="13">
        <v>0.35399999999999998</v>
      </c>
    </row>
    <row r="7" spans="1:5" ht="15.75" customHeight="1" x14ac:dyDescent="0.4">
      <c r="A7" s="11" t="s">
        <v>17</v>
      </c>
      <c r="B7" s="12">
        <v>13020</v>
      </c>
      <c r="C7" s="13">
        <v>0.37469999999999998</v>
      </c>
      <c r="D7" s="13">
        <v>0.22109999999999999</v>
      </c>
      <c r="E7" s="13">
        <v>0.151</v>
      </c>
    </row>
    <row r="8" spans="1:5" ht="15.75" customHeight="1" x14ac:dyDescent="0.4">
      <c r="A8" s="11" t="s">
        <v>18</v>
      </c>
      <c r="B8" s="14">
        <v>834</v>
      </c>
      <c r="C8" s="13">
        <v>0.34860000000000002</v>
      </c>
      <c r="D8" s="13">
        <v>0.26379999999999998</v>
      </c>
      <c r="E8" s="13">
        <v>0.19</v>
      </c>
    </row>
    <row r="9" spans="1:5" ht="15.75" customHeight="1" x14ac:dyDescent="0.4">
      <c r="A9" s="11" t="s">
        <v>19</v>
      </c>
      <c r="B9" s="12">
        <v>2442</v>
      </c>
      <c r="C9" s="13">
        <v>0.31059999999999999</v>
      </c>
      <c r="D9" s="13">
        <v>0.92100000000000004</v>
      </c>
      <c r="E9" s="13">
        <v>0.21299999999999999</v>
      </c>
    </row>
    <row r="10" spans="1:5" ht="15.75" customHeight="1" x14ac:dyDescent="0.4">
      <c r="A10" s="11" t="s">
        <v>20</v>
      </c>
      <c r="B10" s="14">
        <v>188</v>
      </c>
      <c r="C10" s="13">
        <v>0.29380000000000001</v>
      </c>
      <c r="D10" s="13">
        <v>0.43090000000000001</v>
      </c>
      <c r="E10" s="13">
        <v>8.9999999999999993E-3</v>
      </c>
    </row>
    <row r="11" spans="1:5" ht="15.75" customHeight="1" x14ac:dyDescent="0.4">
      <c r="A11" s="11" t="s">
        <v>21</v>
      </c>
      <c r="B11" s="12">
        <v>1196</v>
      </c>
      <c r="C11" s="13">
        <v>0.29110000000000003</v>
      </c>
      <c r="D11" s="13">
        <v>0.84530000000000005</v>
      </c>
      <c r="E11" s="13">
        <v>0.14000000000000001</v>
      </c>
    </row>
    <row r="12" spans="1:5" ht="15.75" customHeight="1" x14ac:dyDescent="0.4">
      <c r="A12" s="11" t="s">
        <v>22</v>
      </c>
      <c r="B12" s="12">
        <v>1363</v>
      </c>
      <c r="C12" s="13">
        <v>0.2888</v>
      </c>
      <c r="D12" s="13">
        <v>0.35439999999999999</v>
      </c>
      <c r="E12" s="13">
        <v>0.13200000000000001</v>
      </c>
    </row>
    <row r="13" spans="1:5" ht="15.75" customHeight="1" x14ac:dyDescent="0.4">
      <c r="A13" s="11" t="s">
        <v>23</v>
      </c>
      <c r="B13" s="12">
        <v>4746</v>
      </c>
      <c r="C13" s="13">
        <v>0.28820000000000001</v>
      </c>
      <c r="D13" s="13">
        <v>0.32700000000000001</v>
      </c>
      <c r="E13" s="13">
        <v>0.245</v>
      </c>
    </row>
    <row r="14" spans="1:5" ht="15.75" customHeight="1" x14ac:dyDescent="0.4">
      <c r="A14" s="11" t="s">
        <v>24</v>
      </c>
      <c r="B14" s="12">
        <v>1478</v>
      </c>
      <c r="C14" s="13">
        <v>0.26919999999999999</v>
      </c>
      <c r="D14" s="13">
        <v>0.95940000000000003</v>
      </c>
      <c r="E14" s="13">
        <v>0.46600000000000003</v>
      </c>
    </row>
    <row r="15" spans="1:5" ht="15.75" customHeight="1" x14ac:dyDescent="0.4">
      <c r="A15" s="11" t="s">
        <v>25</v>
      </c>
      <c r="B15" s="14">
        <v>574</v>
      </c>
      <c r="C15" s="13">
        <v>0.26369999999999999</v>
      </c>
      <c r="D15" s="13">
        <v>0.92679999999999996</v>
      </c>
      <c r="E15" s="13">
        <v>0.17699999999999999</v>
      </c>
    </row>
    <row r="16" spans="1:5" ht="15.75" customHeight="1" x14ac:dyDescent="0.4">
      <c r="A16" s="11" t="s">
        <v>26</v>
      </c>
      <c r="B16" s="12">
        <v>4227</v>
      </c>
      <c r="C16" s="13">
        <v>0.26350000000000001</v>
      </c>
      <c r="D16" s="13">
        <v>0.93940000000000001</v>
      </c>
      <c r="E16" s="13">
        <v>0.25700000000000001</v>
      </c>
    </row>
    <row r="17" spans="1:5" ht="15.75" customHeight="1" x14ac:dyDescent="0.4">
      <c r="A17" s="11" t="s">
        <v>27</v>
      </c>
      <c r="B17" s="12">
        <v>2737</v>
      </c>
      <c r="C17" s="13">
        <v>0.24460000000000001</v>
      </c>
      <c r="D17" s="13">
        <v>0.83120000000000005</v>
      </c>
      <c r="E17" s="13">
        <v>0.42299999999999999</v>
      </c>
    </row>
    <row r="18" spans="1:5" ht="15.75" customHeight="1" x14ac:dyDescent="0.4">
      <c r="A18" s="11" t="s">
        <v>28</v>
      </c>
      <c r="B18" s="12">
        <v>6517</v>
      </c>
      <c r="C18" s="13">
        <v>0.24310000000000001</v>
      </c>
      <c r="D18" s="13">
        <v>0.2429</v>
      </c>
      <c r="E18" s="13">
        <v>0.17</v>
      </c>
    </row>
    <row r="19" spans="1:5" ht="15.75" customHeight="1" x14ac:dyDescent="0.4">
      <c r="A19" s="11" t="s">
        <v>29</v>
      </c>
      <c r="B19" s="14">
        <v>445</v>
      </c>
      <c r="C19" s="13">
        <v>0.23499999999999999</v>
      </c>
      <c r="D19" s="13">
        <v>0.96399999999999997</v>
      </c>
      <c r="E19" s="13">
        <v>0.17100000000000001</v>
      </c>
    </row>
    <row r="20" spans="1:5" ht="15.75" customHeight="1" x14ac:dyDescent="0.4">
      <c r="A20" s="11" t="s">
        <v>30</v>
      </c>
      <c r="B20" s="14">
        <v>668</v>
      </c>
      <c r="C20" s="13">
        <v>0.22950000000000001</v>
      </c>
      <c r="D20" s="13">
        <v>0.12280000000000001</v>
      </c>
      <c r="E20" s="13">
        <v>7.2999999999999995E-2</v>
      </c>
    </row>
    <row r="21" spans="1:5" ht="15.75" customHeight="1" x14ac:dyDescent="0.4">
      <c r="A21" s="11" t="s">
        <v>31</v>
      </c>
      <c r="B21" s="14">
        <v>822</v>
      </c>
      <c r="C21" s="13">
        <v>0.22520000000000001</v>
      </c>
      <c r="D21" s="13">
        <v>0.90749999999999997</v>
      </c>
      <c r="E21" s="13">
        <v>0.36</v>
      </c>
    </row>
    <row r="22" spans="1:5" ht="15.75" customHeight="1" x14ac:dyDescent="0.4">
      <c r="A22" s="11" t="s">
        <v>32</v>
      </c>
      <c r="B22" s="12">
        <v>1420</v>
      </c>
      <c r="C22" s="13">
        <v>0.21579999999999999</v>
      </c>
      <c r="D22" s="13">
        <v>0.95420000000000005</v>
      </c>
      <c r="E22" s="13">
        <v>0.185</v>
      </c>
    </row>
    <row r="23" spans="1:5" ht="15.75" customHeight="1" x14ac:dyDescent="0.35">
      <c r="A23" s="15" t="s">
        <v>33</v>
      </c>
      <c r="B23" s="16">
        <f>AVERAGE(B2:B22)</f>
        <v>2536.1428571428573</v>
      </c>
      <c r="C23" s="17">
        <v>0.33</v>
      </c>
      <c r="D23" s="17">
        <v>0.62</v>
      </c>
      <c r="E23" s="17">
        <v>0.22</v>
      </c>
    </row>
    <row r="24" spans="1:5" ht="15.75" customHeight="1" x14ac:dyDescent="0.35">
      <c r="A24" s="15" t="s">
        <v>34</v>
      </c>
      <c r="B24" s="16"/>
      <c r="C24" s="17">
        <v>0.13</v>
      </c>
      <c r="D24" s="17">
        <v>0.24</v>
      </c>
      <c r="E24" s="17">
        <v>0.11</v>
      </c>
    </row>
  </sheetData>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2"/>
  <sheetViews>
    <sheetView topLeftCell="A4" workbookViewId="0"/>
  </sheetViews>
  <sheetFormatPr defaultColWidth="14.3984375" defaultRowHeight="15.75" customHeight="1" x14ac:dyDescent="0.35"/>
  <cols>
    <col min="1" max="1" width="29.86328125" customWidth="1"/>
  </cols>
  <sheetData>
    <row r="1" spans="1:8" ht="15.75" customHeight="1" x14ac:dyDescent="0.35">
      <c r="A1" s="18" t="s">
        <v>35</v>
      </c>
      <c r="B1" s="19">
        <v>2007</v>
      </c>
      <c r="C1" s="19">
        <v>2008</v>
      </c>
      <c r="D1" s="19">
        <v>2009</v>
      </c>
      <c r="E1" s="19">
        <v>2010</v>
      </c>
      <c r="F1" s="19">
        <v>2011</v>
      </c>
      <c r="G1" s="19">
        <v>2012</v>
      </c>
      <c r="H1" s="19">
        <v>2013</v>
      </c>
    </row>
    <row r="2" spans="1:8" ht="15.75" customHeight="1" x14ac:dyDescent="0.4">
      <c r="A2" s="20" t="s">
        <v>36</v>
      </c>
      <c r="B2" s="21">
        <v>48172540</v>
      </c>
      <c r="C2" s="21">
        <v>48112280</v>
      </c>
      <c r="D2" s="21">
        <v>44342260</v>
      </c>
      <c r="E2" s="21">
        <v>44504180</v>
      </c>
      <c r="F2" s="21">
        <v>40103330</v>
      </c>
      <c r="G2" s="21">
        <v>39728520</v>
      </c>
      <c r="H2" s="21">
        <v>35332530</v>
      </c>
    </row>
    <row r="3" spans="1:8" ht="15.75" customHeight="1" x14ac:dyDescent="0.4">
      <c r="A3" s="20" t="s">
        <v>37</v>
      </c>
      <c r="B3" s="21">
        <v>12300400</v>
      </c>
      <c r="C3" s="21">
        <v>11794760</v>
      </c>
      <c r="D3" s="21">
        <v>12387753</v>
      </c>
      <c r="E3" s="21">
        <v>10298187</v>
      </c>
      <c r="F3" s="21">
        <v>10393276</v>
      </c>
      <c r="G3" s="21">
        <v>9781183</v>
      </c>
      <c r="H3" s="21">
        <v>9846369</v>
      </c>
    </row>
    <row r="4" spans="1:8" ht="15.75" customHeight="1" x14ac:dyDescent="0.4">
      <c r="A4" s="20" t="s">
        <v>38</v>
      </c>
      <c r="B4" s="21">
        <v>803217</v>
      </c>
      <c r="C4" s="21">
        <v>860146</v>
      </c>
      <c r="D4" s="21">
        <v>949216</v>
      </c>
      <c r="E4" s="21">
        <v>941371</v>
      </c>
      <c r="F4" s="21">
        <v>1092093</v>
      </c>
      <c r="G4" s="21">
        <v>1199022</v>
      </c>
      <c r="H4" s="21">
        <v>1126763</v>
      </c>
    </row>
    <row r="5" spans="1:8" ht="15.75" customHeight="1" x14ac:dyDescent="0.4">
      <c r="A5" s="22"/>
      <c r="B5" s="23"/>
      <c r="C5" s="23"/>
      <c r="D5" s="23"/>
      <c r="E5" s="23"/>
      <c r="F5" s="23"/>
      <c r="G5" s="23"/>
      <c r="H5" s="23"/>
    </row>
    <row r="6" spans="1:8" ht="15.75" customHeight="1" x14ac:dyDescent="0.35">
      <c r="A6" s="20" t="s">
        <v>39</v>
      </c>
      <c r="B6" s="24">
        <v>2007</v>
      </c>
      <c r="C6" s="24">
        <v>2008</v>
      </c>
      <c r="D6" s="24">
        <v>2009</v>
      </c>
      <c r="E6" s="24">
        <v>2010</v>
      </c>
      <c r="F6" s="24">
        <v>2011</v>
      </c>
      <c r="G6" s="24">
        <v>2012</v>
      </c>
      <c r="H6" s="24">
        <v>2013</v>
      </c>
    </row>
    <row r="7" spans="1:8" ht="15.75" customHeight="1" x14ac:dyDescent="0.4">
      <c r="A7" s="20" t="s">
        <v>40</v>
      </c>
      <c r="B7" s="21">
        <v>155931428</v>
      </c>
      <c r="C7" s="21">
        <v>197435766</v>
      </c>
      <c r="D7" s="21">
        <v>198084849</v>
      </c>
      <c r="E7" s="21">
        <v>169478310</v>
      </c>
      <c r="F7" s="21">
        <v>169400220</v>
      </c>
      <c r="G7" s="21">
        <v>163979466</v>
      </c>
      <c r="H7" s="21">
        <v>134734400</v>
      </c>
    </row>
    <row r="8" spans="1:8" ht="15.75" customHeight="1" x14ac:dyDescent="0.4">
      <c r="A8" s="20" t="s">
        <v>41</v>
      </c>
      <c r="B8" s="21">
        <v>43042580</v>
      </c>
      <c r="C8" s="21">
        <v>43673690</v>
      </c>
      <c r="D8" s="21">
        <v>44814332</v>
      </c>
      <c r="E8" s="21">
        <v>42468940</v>
      </c>
      <c r="F8" s="21">
        <v>35806960</v>
      </c>
      <c r="G8" s="21">
        <v>34082970</v>
      </c>
      <c r="H8" s="21">
        <v>33379110</v>
      </c>
    </row>
    <row r="9" spans="1:8" ht="15.75" customHeight="1" x14ac:dyDescent="0.4">
      <c r="A9" s="20" t="s">
        <v>42</v>
      </c>
      <c r="B9" s="21">
        <v>1477985</v>
      </c>
      <c r="C9" s="21">
        <v>1447904</v>
      </c>
      <c r="D9" s="21">
        <v>1391546</v>
      </c>
      <c r="E9" s="21">
        <v>1394729</v>
      </c>
      <c r="F9" s="21">
        <v>1520118</v>
      </c>
      <c r="G9" s="21">
        <v>2227648</v>
      </c>
      <c r="H9" s="21">
        <v>2571190</v>
      </c>
    </row>
    <row r="11" spans="1:8" ht="15.75" customHeight="1" x14ac:dyDescent="0.35">
      <c r="A11" s="25"/>
    </row>
    <row r="12" spans="1:8" ht="15.75" customHeight="1" x14ac:dyDescent="0.35">
      <c r="A12" s="25"/>
    </row>
  </sheetData>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5"/>
  <sheetViews>
    <sheetView workbookViewId="0">
      <pane ySplit="1" topLeftCell="A2" activePane="bottomLeft" state="frozen"/>
      <selection pane="bottomLeft" activeCell="D10" sqref="D10"/>
    </sheetView>
  </sheetViews>
  <sheetFormatPr defaultColWidth="14.3984375" defaultRowHeight="15.75" customHeight="1" x14ac:dyDescent="0.35"/>
  <cols>
    <col min="1" max="1" width="19" customWidth="1"/>
    <col min="2" max="3" width="31.73046875" customWidth="1"/>
    <col min="4" max="4" width="35.73046875" customWidth="1"/>
    <col min="5" max="5" width="18.3984375" customWidth="1"/>
    <col min="6" max="6" width="26.265625" customWidth="1"/>
  </cols>
  <sheetData>
    <row r="1" spans="1:6" ht="27" x14ac:dyDescent="0.35">
      <c r="A1" s="26" t="s">
        <v>43</v>
      </c>
      <c r="B1" s="9" t="s">
        <v>44</v>
      </c>
      <c r="C1" s="26" t="s">
        <v>45</v>
      </c>
      <c r="D1" s="26" t="s">
        <v>46</v>
      </c>
      <c r="E1" s="9" t="s">
        <v>47</v>
      </c>
      <c r="F1" s="26" t="s">
        <v>48</v>
      </c>
    </row>
    <row r="2" spans="1:6" ht="15.75" customHeight="1" x14ac:dyDescent="0.4">
      <c r="A2" s="27" t="s">
        <v>49</v>
      </c>
      <c r="B2" s="14">
        <v>729</v>
      </c>
      <c r="C2" s="50">
        <v>92524</v>
      </c>
      <c r="D2" s="50">
        <v>0</v>
      </c>
      <c r="E2" s="28">
        <v>371393.4</v>
      </c>
      <c r="F2" s="29">
        <v>647243</v>
      </c>
    </row>
    <row r="3" spans="1:6" ht="15.75" customHeight="1" x14ac:dyDescent="0.4">
      <c r="A3" s="27" t="s">
        <v>50</v>
      </c>
      <c r="B3" s="30">
        <v>188</v>
      </c>
      <c r="C3" s="50">
        <v>49025.71</v>
      </c>
      <c r="D3" s="50">
        <v>30860.71</v>
      </c>
      <c r="E3" s="28">
        <v>71979</v>
      </c>
      <c r="F3" s="29">
        <v>245032.45</v>
      </c>
    </row>
    <row r="4" spans="1:6" ht="15.75" customHeight="1" x14ac:dyDescent="0.4">
      <c r="A4" s="27" t="s">
        <v>51</v>
      </c>
      <c r="B4" s="30">
        <v>574</v>
      </c>
      <c r="C4" s="50">
        <v>73884</v>
      </c>
      <c r="D4" s="50">
        <v>9858</v>
      </c>
      <c r="E4" s="28">
        <v>221164.63</v>
      </c>
      <c r="F4" s="29">
        <v>838833</v>
      </c>
    </row>
    <row r="5" spans="1:6" ht="15.75" customHeight="1" x14ac:dyDescent="0.4">
      <c r="A5" s="27" t="s">
        <v>52</v>
      </c>
      <c r="B5" s="31">
        <v>1293</v>
      </c>
      <c r="C5" s="50">
        <v>158880</v>
      </c>
      <c r="D5" s="50">
        <v>24122</v>
      </c>
      <c r="E5" s="28">
        <v>482931.06</v>
      </c>
      <c r="F5" s="29">
        <v>728226</v>
      </c>
    </row>
    <row r="6" spans="1:6" ht="15.75" customHeight="1" x14ac:dyDescent="0.4">
      <c r="A6" s="27" t="s">
        <v>53</v>
      </c>
      <c r="B6" s="31">
        <v>1363</v>
      </c>
      <c r="C6" s="50">
        <v>278405</v>
      </c>
      <c r="D6" s="50">
        <v>19501</v>
      </c>
      <c r="E6" s="28">
        <v>291634.04000000004</v>
      </c>
      <c r="F6" s="29">
        <v>1009747</v>
      </c>
    </row>
    <row r="7" spans="1:6" ht="15.75" customHeight="1" x14ac:dyDescent="0.4">
      <c r="A7" s="27" t="s">
        <v>54</v>
      </c>
      <c r="B7" s="31">
        <v>1196</v>
      </c>
      <c r="C7" s="50">
        <v>169188</v>
      </c>
      <c r="D7" s="50">
        <v>39686</v>
      </c>
      <c r="E7" s="28">
        <v>366762.73</v>
      </c>
      <c r="F7" s="29">
        <v>1259770</v>
      </c>
    </row>
    <row r="8" spans="1:6" ht="15.75" customHeight="1" x14ac:dyDescent="0.4">
      <c r="A8" s="27" t="s">
        <v>55</v>
      </c>
      <c r="B8" s="30">
        <v>834</v>
      </c>
      <c r="C8" s="50">
        <v>318196</v>
      </c>
      <c r="D8" s="50">
        <v>92845</v>
      </c>
      <c r="E8" s="28">
        <v>559465.18999999994</v>
      </c>
      <c r="F8" s="29">
        <v>1604815</v>
      </c>
    </row>
    <row r="9" spans="1:6" ht="15.75" customHeight="1" x14ac:dyDescent="0.4">
      <c r="A9" s="27" t="s">
        <v>56</v>
      </c>
      <c r="B9" s="31">
        <v>2442</v>
      </c>
      <c r="C9" s="50">
        <v>317551</v>
      </c>
      <c r="D9" s="50">
        <v>0</v>
      </c>
      <c r="E9" s="28">
        <v>503060.81000000006</v>
      </c>
      <c r="F9" s="29">
        <v>1619488</v>
      </c>
    </row>
    <row r="10" spans="1:6" ht="15.75" customHeight="1" x14ac:dyDescent="0.4">
      <c r="A10" s="27" t="s">
        <v>57</v>
      </c>
      <c r="B10" s="31">
        <v>5008</v>
      </c>
      <c r="C10" s="50">
        <v>662900</v>
      </c>
      <c r="D10" s="50">
        <v>101541</v>
      </c>
      <c r="E10" s="28">
        <v>1725753.43</v>
      </c>
      <c r="F10" s="29">
        <v>4249631</v>
      </c>
    </row>
    <row r="11" spans="1:6" ht="15.75" customHeight="1" x14ac:dyDescent="0.4">
      <c r="A11" s="27" t="s">
        <v>58</v>
      </c>
      <c r="B11" s="31">
        <v>4227</v>
      </c>
      <c r="C11" s="50">
        <v>593923</v>
      </c>
      <c r="D11" s="50">
        <v>106349</v>
      </c>
      <c r="E11" s="28">
        <v>690534.26</v>
      </c>
      <c r="F11" s="29">
        <v>2620992</v>
      </c>
    </row>
    <row r="12" spans="1:6" ht="15.75" customHeight="1" x14ac:dyDescent="0.4">
      <c r="A12" s="27" t="s">
        <v>59</v>
      </c>
      <c r="B12" s="31">
        <v>3275</v>
      </c>
      <c r="C12" s="50">
        <v>380913</v>
      </c>
      <c r="D12" s="50">
        <v>43654</v>
      </c>
      <c r="E12" s="28">
        <v>1841985.19</v>
      </c>
      <c r="F12" s="29">
        <v>3827753</v>
      </c>
    </row>
    <row r="13" spans="1:6" ht="15.75" customHeight="1" x14ac:dyDescent="0.4">
      <c r="A13" s="27" t="s">
        <v>60</v>
      </c>
      <c r="B13" s="31">
        <v>13020</v>
      </c>
      <c r="C13" s="50">
        <v>1113313</v>
      </c>
      <c r="D13" s="50">
        <v>360746</v>
      </c>
      <c r="E13" s="28">
        <v>3415670.68</v>
      </c>
      <c r="F13" s="29">
        <v>9115012</v>
      </c>
    </row>
    <row r="14" spans="1:6" ht="15.75" customHeight="1" x14ac:dyDescent="0.4">
      <c r="A14" s="27" t="s">
        <v>61</v>
      </c>
      <c r="B14" s="31">
        <v>1420</v>
      </c>
      <c r="C14" s="50">
        <v>194213</v>
      </c>
      <c r="D14" s="50">
        <v>115362</v>
      </c>
      <c r="E14" s="28">
        <v>224909.19999999998</v>
      </c>
      <c r="F14" s="29">
        <v>1042254</v>
      </c>
    </row>
    <row r="15" spans="1:6" ht="15.75" customHeight="1" x14ac:dyDescent="0.4">
      <c r="A15" s="27" t="s">
        <v>62</v>
      </c>
      <c r="B15" s="30">
        <v>277</v>
      </c>
      <c r="C15" s="50">
        <v>52228</v>
      </c>
      <c r="D15" s="50">
        <v>4173.13</v>
      </c>
      <c r="E15" s="28">
        <v>121144.67</v>
      </c>
      <c r="F15" s="29">
        <v>233738.19</v>
      </c>
    </row>
  </sheetData>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93"/>
  <sheetViews>
    <sheetView workbookViewId="0">
      <pane ySplit="1" topLeftCell="A65" activePane="bottomLeft" state="frozen"/>
      <selection pane="bottomLeft"/>
    </sheetView>
  </sheetViews>
  <sheetFormatPr defaultColWidth="14.3984375" defaultRowHeight="15.75" customHeight="1" x14ac:dyDescent="0.35"/>
  <cols>
    <col min="1" max="1" width="23.265625" customWidth="1"/>
    <col min="2" max="3" width="17" customWidth="1"/>
    <col min="4" max="4" width="22.3984375" customWidth="1"/>
    <col min="5" max="5" width="20.265625" customWidth="1"/>
  </cols>
  <sheetData>
    <row r="1" spans="1:5" ht="40.5" x14ac:dyDescent="0.35">
      <c r="A1" s="26" t="s">
        <v>63</v>
      </c>
      <c r="B1" s="32" t="s">
        <v>64</v>
      </c>
      <c r="C1" s="33" t="s">
        <v>65</v>
      </c>
      <c r="D1" s="34" t="s">
        <v>66</v>
      </c>
      <c r="E1" s="35" t="s">
        <v>67</v>
      </c>
    </row>
    <row r="2" spans="1:5" ht="15.75" customHeight="1" x14ac:dyDescent="0.4">
      <c r="A2" s="36" t="s">
        <v>68</v>
      </c>
      <c r="B2" s="37">
        <v>30404</v>
      </c>
      <c r="C2" s="38">
        <v>1031778.24</v>
      </c>
      <c r="D2" s="39">
        <v>17620540</v>
      </c>
      <c r="E2" s="13">
        <v>5.8599999999999999E-2</v>
      </c>
    </row>
    <row r="3" spans="1:5" ht="15.75" customHeight="1" x14ac:dyDescent="0.4">
      <c r="A3" s="36" t="s">
        <v>69</v>
      </c>
      <c r="B3" s="37">
        <v>1499</v>
      </c>
      <c r="C3" s="38">
        <v>84413.62</v>
      </c>
      <c r="D3" s="39">
        <v>755600</v>
      </c>
      <c r="E3" s="13">
        <v>0.11169999999999999</v>
      </c>
    </row>
    <row r="4" spans="1:5" ht="15.75" customHeight="1" x14ac:dyDescent="0.4">
      <c r="A4" s="36" t="s">
        <v>70</v>
      </c>
      <c r="B4" s="37">
        <v>2737</v>
      </c>
      <c r="C4" s="38">
        <v>362433.02</v>
      </c>
      <c r="D4" s="39">
        <v>1481633</v>
      </c>
      <c r="E4" s="13">
        <v>0.24460000000000001</v>
      </c>
    </row>
    <row r="5" spans="1:5" ht="15.75" customHeight="1" x14ac:dyDescent="0.4">
      <c r="A5" s="36" t="s">
        <v>71</v>
      </c>
      <c r="B5" s="37">
        <v>729</v>
      </c>
      <c r="C5" s="38">
        <v>371393.4</v>
      </c>
      <c r="D5" s="39">
        <v>647243</v>
      </c>
      <c r="E5" s="13">
        <v>0.57379999999999998</v>
      </c>
    </row>
    <row r="6" spans="1:5" ht="15.75" customHeight="1" x14ac:dyDescent="0.4">
      <c r="A6" s="36" t="s">
        <v>72</v>
      </c>
      <c r="B6" s="37">
        <v>10860</v>
      </c>
      <c r="C6" s="38">
        <v>685700.21</v>
      </c>
      <c r="D6" s="39">
        <v>4918310</v>
      </c>
      <c r="E6" s="13">
        <v>0.1394</v>
      </c>
    </row>
    <row r="7" spans="1:5" ht="15.75" customHeight="1" x14ac:dyDescent="0.4">
      <c r="A7" s="36" t="s">
        <v>73</v>
      </c>
      <c r="B7" s="37">
        <v>188</v>
      </c>
      <c r="C7" s="38">
        <v>71979</v>
      </c>
      <c r="D7" s="39">
        <v>245032.45</v>
      </c>
      <c r="E7" s="13">
        <v>0.29380000000000001</v>
      </c>
    </row>
    <row r="8" spans="1:5" ht="15.75" customHeight="1" x14ac:dyDescent="0.4">
      <c r="A8" s="36" t="s">
        <v>74</v>
      </c>
      <c r="B8" s="37">
        <v>8978</v>
      </c>
      <c r="C8" s="38">
        <v>951411.64</v>
      </c>
      <c r="D8" s="39">
        <v>8680716</v>
      </c>
      <c r="E8" s="13">
        <v>0.1096</v>
      </c>
    </row>
    <row r="9" spans="1:5" ht="15.75" customHeight="1" x14ac:dyDescent="0.4">
      <c r="A9" s="40" t="s">
        <v>75</v>
      </c>
      <c r="B9" s="37">
        <v>574</v>
      </c>
      <c r="C9" s="38">
        <v>221164.63</v>
      </c>
      <c r="D9" s="39">
        <v>838833</v>
      </c>
      <c r="E9" s="13">
        <v>0.26369999999999999</v>
      </c>
    </row>
    <row r="10" spans="1:5" ht="15.75" customHeight="1" x14ac:dyDescent="0.4">
      <c r="A10" s="36" t="s">
        <v>76</v>
      </c>
      <c r="B10" s="37">
        <v>6929</v>
      </c>
      <c r="C10" s="38">
        <v>93072.6</v>
      </c>
      <c r="D10" s="39">
        <v>2621186</v>
      </c>
      <c r="E10" s="13">
        <v>3.5499999999999997E-2</v>
      </c>
    </row>
    <row r="11" spans="1:5" ht="15.75" customHeight="1" x14ac:dyDescent="0.4">
      <c r="A11" s="36" t="s">
        <v>77</v>
      </c>
      <c r="B11" s="37">
        <v>4746</v>
      </c>
      <c r="C11" s="38">
        <v>622635.65999999992</v>
      </c>
      <c r="D11" s="39">
        <v>2160734</v>
      </c>
      <c r="E11" s="13">
        <v>0.28820000000000001</v>
      </c>
    </row>
    <row r="12" spans="1:5" ht="15.75" customHeight="1" x14ac:dyDescent="0.4">
      <c r="A12" s="36" t="s">
        <v>78</v>
      </c>
      <c r="B12" s="37">
        <v>8055</v>
      </c>
      <c r="C12" s="38">
        <v>470867.5</v>
      </c>
      <c r="D12" s="39">
        <v>11780199</v>
      </c>
      <c r="E12" s="13">
        <v>0.04</v>
      </c>
    </row>
    <row r="13" spans="1:5" ht="15.75" customHeight="1" x14ac:dyDescent="0.4">
      <c r="A13" s="36" t="s">
        <v>79</v>
      </c>
      <c r="B13" s="37">
        <v>11550</v>
      </c>
      <c r="C13" s="38">
        <v>349145.32</v>
      </c>
      <c r="D13" s="39">
        <v>12887494</v>
      </c>
      <c r="E13" s="13">
        <v>2.7099999999999999E-2</v>
      </c>
    </row>
    <row r="14" spans="1:5" ht="15.75" customHeight="1" x14ac:dyDescent="0.4">
      <c r="A14" s="36" t="s">
        <v>80</v>
      </c>
      <c r="B14" s="37">
        <v>1293</v>
      </c>
      <c r="C14" s="38">
        <v>482931.06</v>
      </c>
      <c r="D14" s="39">
        <v>728226</v>
      </c>
      <c r="E14" s="13">
        <v>0.66320000000000001</v>
      </c>
    </row>
    <row r="15" spans="1:5" ht="15.75" customHeight="1" x14ac:dyDescent="0.4">
      <c r="A15" s="36" t="s">
        <v>81</v>
      </c>
      <c r="B15" s="37">
        <v>13</v>
      </c>
      <c r="C15" s="38"/>
      <c r="D15" s="39">
        <v>48757</v>
      </c>
      <c r="E15" s="13">
        <v>0</v>
      </c>
    </row>
    <row r="16" spans="1:5" ht="15.75" customHeight="1" x14ac:dyDescent="0.4">
      <c r="A16" s="36" t="s">
        <v>82</v>
      </c>
      <c r="B16" s="37">
        <v>1363</v>
      </c>
      <c r="C16" s="38">
        <v>291634.04000000004</v>
      </c>
      <c r="D16" s="39">
        <v>1009747</v>
      </c>
      <c r="E16" s="13">
        <v>0.2888</v>
      </c>
    </row>
    <row r="17" spans="1:5" ht="15.75" customHeight="1" x14ac:dyDescent="0.4">
      <c r="A17" s="36" t="s">
        <v>83</v>
      </c>
      <c r="B17" s="37">
        <v>47484</v>
      </c>
      <c r="C17" s="38">
        <v>1340142.8500000001</v>
      </c>
      <c r="D17" s="39">
        <v>21125292</v>
      </c>
      <c r="E17" s="13">
        <v>6.3399999999999998E-2</v>
      </c>
    </row>
    <row r="18" spans="1:5" ht="15.75" customHeight="1" x14ac:dyDescent="0.4">
      <c r="A18" s="36" t="s">
        <v>84</v>
      </c>
      <c r="B18" s="37">
        <v>2632</v>
      </c>
      <c r="C18" s="38">
        <v>161604.28999999998</v>
      </c>
      <c r="D18" s="39">
        <v>881785</v>
      </c>
      <c r="E18" s="13">
        <v>0.18329999999999999</v>
      </c>
    </row>
    <row r="19" spans="1:5" ht="15.75" customHeight="1" x14ac:dyDescent="0.4">
      <c r="A19" s="36" t="s">
        <v>85</v>
      </c>
      <c r="B19" s="37">
        <v>15939</v>
      </c>
      <c r="C19" s="38">
        <v>672028.82</v>
      </c>
      <c r="D19" s="39">
        <v>21761741</v>
      </c>
      <c r="E19" s="13">
        <v>3.09E-2</v>
      </c>
    </row>
    <row r="20" spans="1:5" ht="15.75" customHeight="1" x14ac:dyDescent="0.4">
      <c r="A20" s="36" t="s">
        <v>86</v>
      </c>
      <c r="B20" s="37">
        <v>1196</v>
      </c>
      <c r="C20" s="38">
        <v>366762.73</v>
      </c>
      <c r="D20" s="39">
        <v>1259770</v>
      </c>
      <c r="E20" s="13">
        <v>0.29110000000000003</v>
      </c>
    </row>
    <row r="21" spans="1:5" ht="15.75" customHeight="1" x14ac:dyDescent="0.4">
      <c r="A21" s="36" t="s">
        <v>87</v>
      </c>
      <c r="B21" s="37">
        <v>16541</v>
      </c>
      <c r="C21" s="38">
        <v>220617.52</v>
      </c>
      <c r="D21" s="39">
        <v>1400359</v>
      </c>
      <c r="E21" s="13">
        <v>0.1575</v>
      </c>
    </row>
    <row r="22" spans="1:5" ht="15.75" customHeight="1" x14ac:dyDescent="0.4">
      <c r="A22" s="40" t="s">
        <v>88</v>
      </c>
      <c r="B22" s="37">
        <v>74</v>
      </c>
      <c r="C22" s="38"/>
      <c r="D22" s="39">
        <v>84041</v>
      </c>
      <c r="E22" s="13">
        <v>0</v>
      </c>
    </row>
    <row r="23" spans="1:5" ht="15.75" customHeight="1" x14ac:dyDescent="0.4">
      <c r="A23" s="40" t="s">
        <v>89</v>
      </c>
      <c r="B23" s="37">
        <v>11912</v>
      </c>
      <c r="C23" s="38">
        <v>250272.35</v>
      </c>
      <c r="D23" s="39">
        <v>7800717</v>
      </c>
      <c r="E23" s="13">
        <v>3.2099999999999997E-2</v>
      </c>
    </row>
    <row r="24" spans="1:5" ht="15.75" customHeight="1" x14ac:dyDescent="0.4">
      <c r="A24" s="41" t="s">
        <v>90</v>
      </c>
      <c r="B24" s="37">
        <v>17833</v>
      </c>
      <c r="C24" s="38">
        <v>1966254.1300000001</v>
      </c>
      <c r="D24" s="39">
        <v>16365796</v>
      </c>
      <c r="E24" s="13">
        <v>0.1201</v>
      </c>
    </row>
    <row r="25" spans="1:5" ht="15.75" customHeight="1" x14ac:dyDescent="0.4">
      <c r="A25" s="40" t="s">
        <v>91</v>
      </c>
      <c r="B25" s="37">
        <v>470</v>
      </c>
      <c r="C25" s="38"/>
      <c r="D25" s="39">
        <v>222147</v>
      </c>
      <c r="E25" s="13">
        <v>0</v>
      </c>
    </row>
    <row r="26" spans="1:5" ht="15.75" customHeight="1" x14ac:dyDescent="0.4">
      <c r="A26" s="40" t="s">
        <v>92</v>
      </c>
      <c r="B26" s="37">
        <v>5025</v>
      </c>
      <c r="C26" s="38">
        <v>244693.68</v>
      </c>
      <c r="D26" s="39">
        <v>3434353</v>
      </c>
      <c r="E26" s="13">
        <v>7.1199999999999999E-2</v>
      </c>
    </row>
    <row r="27" spans="1:5" ht="15.75" customHeight="1" x14ac:dyDescent="0.4">
      <c r="A27" s="40" t="s">
        <v>93</v>
      </c>
      <c r="B27" s="37">
        <v>8373</v>
      </c>
      <c r="C27" s="38">
        <v>433576.22</v>
      </c>
      <c r="D27" s="39">
        <v>9782524</v>
      </c>
      <c r="E27" s="13">
        <v>4.4299999999999999E-2</v>
      </c>
    </row>
    <row r="28" spans="1:5" ht="15.75" customHeight="1" x14ac:dyDescent="0.4">
      <c r="A28" s="40" t="s">
        <v>94</v>
      </c>
      <c r="B28" s="37">
        <v>834</v>
      </c>
      <c r="C28" s="38">
        <v>559465.18999999994</v>
      </c>
      <c r="D28" s="39">
        <v>1604815</v>
      </c>
      <c r="E28" s="13">
        <v>0.34860000000000002</v>
      </c>
    </row>
    <row r="29" spans="1:5" ht="15.75" customHeight="1" x14ac:dyDescent="0.4">
      <c r="A29" s="40" t="s">
        <v>95</v>
      </c>
      <c r="B29" s="37">
        <v>9133</v>
      </c>
      <c r="C29" s="38">
        <v>596931.81999999995</v>
      </c>
      <c r="D29" s="39">
        <v>5905836</v>
      </c>
      <c r="E29" s="13">
        <v>0.1011</v>
      </c>
    </row>
    <row r="30" spans="1:5" ht="15.75" customHeight="1" x14ac:dyDescent="0.4">
      <c r="A30" s="40" t="s">
        <v>96</v>
      </c>
      <c r="B30" s="37">
        <v>10189</v>
      </c>
      <c r="C30" s="38">
        <v>143935.51999999999</v>
      </c>
      <c r="D30" s="39">
        <v>4853231.76</v>
      </c>
      <c r="E30" s="13">
        <v>2.9700000000000001E-2</v>
      </c>
    </row>
    <row r="31" spans="1:5" ht="13.9" x14ac:dyDescent="0.4">
      <c r="A31" s="40" t="s">
        <v>97</v>
      </c>
      <c r="B31" s="37">
        <v>4022</v>
      </c>
      <c r="C31" s="38">
        <v>421831.5</v>
      </c>
      <c r="D31" s="39">
        <v>5607923</v>
      </c>
      <c r="E31" s="13">
        <v>7.5200000000000003E-2</v>
      </c>
    </row>
    <row r="32" spans="1:5" ht="13.9" x14ac:dyDescent="0.4">
      <c r="A32" s="40" t="s">
        <v>98</v>
      </c>
      <c r="B32" s="37">
        <v>21203</v>
      </c>
      <c r="C32" s="38">
        <v>1832519.08</v>
      </c>
      <c r="D32" s="39">
        <v>12746894</v>
      </c>
      <c r="E32" s="13">
        <v>0.14380000000000001</v>
      </c>
    </row>
    <row r="33" spans="1:5" ht="13.9" x14ac:dyDescent="0.4">
      <c r="A33" s="40" t="s">
        <v>99</v>
      </c>
      <c r="B33" s="37">
        <v>822</v>
      </c>
      <c r="C33" s="38">
        <v>116351</v>
      </c>
      <c r="D33" s="39">
        <v>516749.12</v>
      </c>
      <c r="E33" s="13">
        <v>0.22520000000000001</v>
      </c>
    </row>
    <row r="34" spans="1:5" ht="13.9" x14ac:dyDescent="0.4">
      <c r="A34" s="40" t="s">
        <v>100</v>
      </c>
      <c r="B34" s="37">
        <v>52158</v>
      </c>
      <c r="C34" s="38">
        <v>2421796.88</v>
      </c>
      <c r="D34" s="39">
        <v>23120332</v>
      </c>
      <c r="E34" s="13">
        <v>0.1047</v>
      </c>
    </row>
    <row r="35" spans="1:5" ht="13.9" x14ac:dyDescent="0.4">
      <c r="A35" s="40" t="s">
        <v>101</v>
      </c>
      <c r="B35" s="37">
        <v>3482</v>
      </c>
      <c r="C35" s="38">
        <v>513790.26</v>
      </c>
      <c r="D35" s="39">
        <v>5962282</v>
      </c>
      <c r="E35" s="13">
        <v>8.6199999999999999E-2</v>
      </c>
    </row>
    <row r="36" spans="1:5" ht="13.9" x14ac:dyDescent="0.4">
      <c r="A36" s="40" t="s">
        <v>102</v>
      </c>
      <c r="B36" s="37">
        <v>160</v>
      </c>
      <c r="C36" s="38"/>
      <c r="D36" s="39">
        <v>41974.36</v>
      </c>
      <c r="E36" s="13">
        <v>0</v>
      </c>
    </row>
    <row r="37" spans="1:5" ht="13.9" x14ac:dyDescent="0.4">
      <c r="A37" s="40" t="s">
        <v>103</v>
      </c>
      <c r="B37" s="37">
        <v>5925</v>
      </c>
      <c r="C37" s="38">
        <v>143193.51999999999</v>
      </c>
      <c r="D37" s="39">
        <v>3746924</v>
      </c>
      <c r="E37" s="13">
        <v>3.8199999999999998E-2</v>
      </c>
    </row>
    <row r="38" spans="1:5" ht="13.9" x14ac:dyDescent="0.4">
      <c r="A38" s="40" t="s">
        <v>104</v>
      </c>
      <c r="B38" s="37">
        <v>863</v>
      </c>
      <c r="C38" s="38">
        <v>7003.43</v>
      </c>
      <c r="D38" s="39">
        <v>387995</v>
      </c>
      <c r="E38" s="13">
        <v>1.8100000000000002E-2</v>
      </c>
    </row>
    <row r="39" spans="1:5" ht="13.9" x14ac:dyDescent="0.4">
      <c r="A39" s="40" t="s">
        <v>105</v>
      </c>
      <c r="B39" s="37">
        <v>2622</v>
      </c>
      <c r="C39" s="38"/>
      <c r="D39" s="39">
        <v>1125902</v>
      </c>
      <c r="E39" s="13">
        <v>0</v>
      </c>
    </row>
    <row r="40" spans="1:5" ht="13.9" x14ac:dyDescent="0.4">
      <c r="A40" s="40" t="s">
        <v>106</v>
      </c>
      <c r="B40" s="37">
        <v>651</v>
      </c>
      <c r="C40" s="38">
        <v>40466.979999999996</v>
      </c>
      <c r="D40" s="39">
        <v>357424</v>
      </c>
      <c r="E40" s="13">
        <v>0.1132</v>
      </c>
    </row>
    <row r="41" spans="1:5" ht="13.9" x14ac:dyDescent="0.4">
      <c r="A41" s="40" t="s">
        <v>107</v>
      </c>
      <c r="B41" s="37">
        <v>2101</v>
      </c>
      <c r="C41" s="38">
        <v>67325.66</v>
      </c>
      <c r="D41" s="39">
        <v>635500</v>
      </c>
      <c r="E41" s="13">
        <v>0.10589999999999999</v>
      </c>
    </row>
    <row r="42" spans="1:5" ht="13.9" x14ac:dyDescent="0.4">
      <c r="A42" s="40" t="s">
        <v>108</v>
      </c>
      <c r="B42" s="37">
        <v>25703</v>
      </c>
      <c r="C42" s="38">
        <v>1307572.29</v>
      </c>
      <c r="D42" s="39">
        <v>23809852</v>
      </c>
      <c r="E42" s="13">
        <v>5.4899999999999997E-2</v>
      </c>
    </row>
    <row r="43" spans="1:5" ht="13.9" x14ac:dyDescent="0.4">
      <c r="A43" s="40" t="s">
        <v>109</v>
      </c>
      <c r="B43" s="37">
        <v>1478</v>
      </c>
      <c r="C43" s="38">
        <v>224549.5</v>
      </c>
      <c r="D43" s="39">
        <v>834035.72</v>
      </c>
      <c r="E43" s="13">
        <v>0.26919999999999999</v>
      </c>
    </row>
    <row r="44" spans="1:5" ht="13.9" x14ac:dyDescent="0.4">
      <c r="A44" s="40" t="s">
        <v>110</v>
      </c>
      <c r="B44" s="37">
        <v>334</v>
      </c>
      <c r="C44" s="38"/>
      <c r="D44" s="39">
        <v>136396.24</v>
      </c>
      <c r="E44" s="13">
        <v>0</v>
      </c>
    </row>
    <row r="45" spans="1:5" ht="13.9" x14ac:dyDescent="0.4">
      <c r="A45" s="40" t="s">
        <v>111</v>
      </c>
      <c r="B45" s="37">
        <v>14712</v>
      </c>
      <c r="C45" s="38">
        <v>436218.75</v>
      </c>
      <c r="D45" s="39">
        <v>7737693</v>
      </c>
      <c r="E45" s="13">
        <v>5.6399999999999999E-2</v>
      </c>
    </row>
    <row r="46" spans="1:5" ht="13.9" x14ac:dyDescent="0.4">
      <c r="A46" s="40" t="s">
        <v>112</v>
      </c>
      <c r="B46" s="37">
        <v>298</v>
      </c>
      <c r="C46" s="38">
        <v>9172.5</v>
      </c>
      <c r="D46" s="39">
        <v>900777.77</v>
      </c>
      <c r="E46" s="13">
        <v>1.0200000000000001E-2</v>
      </c>
    </row>
    <row r="47" spans="1:5" ht="13.9" x14ac:dyDescent="0.4">
      <c r="A47" s="40" t="s">
        <v>113</v>
      </c>
      <c r="B47" s="37">
        <v>27540</v>
      </c>
      <c r="C47" s="38">
        <v>528689.93999999994</v>
      </c>
      <c r="D47" s="39">
        <v>19297564</v>
      </c>
      <c r="E47" s="13">
        <v>2.7400000000000001E-2</v>
      </c>
    </row>
    <row r="48" spans="1:5" ht="13.9" x14ac:dyDescent="0.4">
      <c r="A48" s="40" t="s">
        <v>114</v>
      </c>
      <c r="B48" s="37">
        <v>8521</v>
      </c>
      <c r="C48" s="38">
        <v>457914.57</v>
      </c>
      <c r="D48" s="39">
        <v>11775575</v>
      </c>
      <c r="E48" s="13">
        <v>3.8899999999999997E-2</v>
      </c>
    </row>
    <row r="49" spans="1:5" ht="13.9" x14ac:dyDescent="0.4">
      <c r="A49" s="40" t="s">
        <v>115</v>
      </c>
      <c r="B49" s="37">
        <v>1432</v>
      </c>
      <c r="C49" s="38">
        <v>18851.260000000002</v>
      </c>
      <c r="D49" s="39">
        <v>554181.4</v>
      </c>
      <c r="E49" s="13">
        <v>3.4000000000000002E-2</v>
      </c>
    </row>
    <row r="50" spans="1:5" ht="13.9" x14ac:dyDescent="0.4">
      <c r="A50" s="40" t="s">
        <v>116</v>
      </c>
      <c r="B50" s="37">
        <v>134</v>
      </c>
      <c r="C50" s="38"/>
      <c r="D50" s="39">
        <v>48461.73</v>
      </c>
      <c r="E50" s="13">
        <v>0</v>
      </c>
    </row>
    <row r="51" spans="1:5" ht="13.9" x14ac:dyDescent="0.4">
      <c r="A51" s="40" t="s">
        <v>117</v>
      </c>
      <c r="B51" s="37">
        <v>18094</v>
      </c>
      <c r="C51" s="38">
        <v>430901.44</v>
      </c>
      <c r="D51" s="39">
        <v>8202013</v>
      </c>
      <c r="E51" s="13">
        <v>5.2499999999999998E-2</v>
      </c>
    </row>
    <row r="52" spans="1:5" ht="13.9" x14ac:dyDescent="0.4">
      <c r="A52" s="40" t="s">
        <v>118</v>
      </c>
      <c r="B52" s="37">
        <v>8046</v>
      </c>
      <c r="C52" s="38">
        <v>837773.5199999999</v>
      </c>
      <c r="D52" s="39">
        <v>8844064</v>
      </c>
      <c r="E52" s="13">
        <v>9.4700000000000006E-2</v>
      </c>
    </row>
    <row r="53" spans="1:5" ht="13.9" x14ac:dyDescent="0.4">
      <c r="A53" s="40" t="s">
        <v>119</v>
      </c>
      <c r="B53" s="37">
        <v>729</v>
      </c>
      <c r="C53" s="38">
        <v>91461</v>
      </c>
      <c r="D53" s="39">
        <v>575062</v>
      </c>
      <c r="E53" s="13">
        <v>0.159</v>
      </c>
    </row>
    <row r="54" spans="1:5" ht="13.9" x14ac:dyDescent="0.4">
      <c r="A54" s="40" t="s">
        <v>120</v>
      </c>
      <c r="B54" s="37">
        <v>27472</v>
      </c>
      <c r="C54" s="38">
        <v>1745016.0599999998</v>
      </c>
      <c r="D54" s="39">
        <v>22420540</v>
      </c>
      <c r="E54" s="13">
        <v>7.7799999999999994E-2</v>
      </c>
    </row>
    <row r="55" spans="1:5" ht="13.9" x14ac:dyDescent="0.4">
      <c r="A55" s="40" t="s">
        <v>121</v>
      </c>
      <c r="B55" s="37">
        <v>2442</v>
      </c>
      <c r="C55" s="38">
        <v>503060.81000000006</v>
      </c>
      <c r="D55" s="39">
        <v>1619488</v>
      </c>
      <c r="E55" s="13">
        <v>0.31059999999999999</v>
      </c>
    </row>
    <row r="56" spans="1:5" ht="13.9" x14ac:dyDescent="0.4">
      <c r="A56" s="40" t="s">
        <v>122</v>
      </c>
      <c r="B56" s="37">
        <v>5008</v>
      </c>
      <c r="C56" s="38">
        <v>1725753.43</v>
      </c>
      <c r="D56" s="39">
        <v>4249631</v>
      </c>
      <c r="E56" s="13">
        <v>0.40610000000000002</v>
      </c>
    </row>
    <row r="57" spans="1:5" ht="13.9" x14ac:dyDescent="0.4">
      <c r="A57" s="40" t="s">
        <v>123</v>
      </c>
      <c r="B57" s="37">
        <v>4227</v>
      </c>
      <c r="C57" s="38">
        <v>690534.26</v>
      </c>
      <c r="D57" s="39">
        <v>2620992</v>
      </c>
      <c r="E57" s="13">
        <v>0.26350000000000001</v>
      </c>
    </row>
    <row r="58" spans="1:5" ht="13.9" x14ac:dyDescent="0.4">
      <c r="A58" s="40" t="s">
        <v>124</v>
      </c>
      <c r="B58" s="37">
        <v>959</v>
      </c>
      <c r="C58" s="38"/>
      <c r="D58" s="39">
        <v>182616</v>
      </c>
      <c r="E58" s="13">
        <v>0</v>
      </c>
    </row>
    <row r="59" spans="1:5" ht="13.9" x14ac:dyDescent="0.4">
      <c r="A59" s="40" t="s">
        <v>125</v>
      </c>
      <c r="B59" s="37">
        <v>1381</v>
      </c>
      <c r="C59" s="38">
        <v>88929.5</v>
      </c>
      <c r="D59" s="39">
        <v>675079</v>
      </c>
      <c r="E59" s="13">
        <v>0.13170000000000001</v>
      </c>
    </row>
    <row r="60" spans="1:5" ht="13.9" x14ac:dyDescent="0.4">
      <c r="A60" s="40" t="s">
        <v>126</v>
      </c>
      <c r="B60" s="37">
        <v>7737</v>
      </c>
      <c r="C60" s="38">
        <v>292184.30000000005</v>
      </c>
      <c r="D60" s="39">
        <v>7046302</v>
      </c>
      <c r="E60" s="13">
        <v>4.1500000000000002E-2</v>
      </c>
    </row>
    <row r="61" spans="1:5" ht="13.9" x14ac:dyDescent="0.4">
      <c r="A61" s="40" t="s">
        <v>127</v>
      </c>
      <c r="B61" s="37">
        <v>16062</v>
      </c>
      <c r="C61" s="38">
        <v>475840</v>
      </c>
      <c r="D61" s="39">
        <v>8255774</v>
      </c>
      <c r="E61" s="13">
        <v>5.7599999999999998E-2</v>
      </c>
    </row>
    <row r="62" spans="1:5" ht="13.9" x14ac:dyDescent="0.4">
      <c r="A62" s="40" t="s">
        <v>128</v>
      </c>
      <c r="B62" s="37">
        <v>7002</v>
      </c>
      <c r="C62" s="38"/>
      <c r="D62" s="39">
        <v>3767395</v>
      </c>
      <c r="E62" s="13">
        <v>0</v>
      </c>
    </row>
    <row r="63" spans="1:5" ht="13.9" x14ac:dyDescent="0.4">
      <c r="A63" s="40" t="s">
        <v>129</v>
      </c>
      <c r="B63" s="37">
        <v>3304</v>
      </c>
      <c r="C63" s="38">
        <v>356600.5</v>
      </c>
      <c r="D63" s="39">
        <v>2016430</v>
      </c>
      <c r="E63" s="13">
        <v>0.17680000000000001</v>
      </c>
    </row>
    <row r="64" spans="1:5" ht="13.9" x14ac:dyDescent="0.4">
      <c r="A64" s="40" t="s">
        <v>130</v>
      </c>
      <c r="B64" s="37">
        <v>930</v>
      </c>
      <c r="C64" s="38">
        <v>0</v>
      </c>
      <c r="D64" s="39">
        <v>384979</v>
      </c>
      <c r="E64" s="13">
        <v>0</v>
      </c>
    </row>
    <row r="65" spans="1:5" ht="13.9" x14ac:dyDescent="0.4">
      <c r="A65" s="40" t="s">
        <v>131</v>
      </c>
      <c r="B65" s="37">
        <v>470</v>
      </c>
      <c r="C65" s="38">
        <v>0</v>
      </c>
      <c r="D65" s="39">
        <v>146446</v>
      </c>
      <c r="E65" s="13">
        <v>0</v>
      </c>
    </row>
    <row r="66" spans="1:5" ht="13.9" x14ac:dyDescent="0.4">
      <c r="A66" s="40" t="s">
        <v>132</v>
      </c>
      <c r="B66" s="37">
        <v>3275</v>
      </c>
      <c r="C66" s="38">
        <v>1841985.19</v>
      </c>
      <c r="D66" s="39">
        <v>3827753</v>
      </c>
      <c r="E66" s="13">
        <v>0.48120000000000002</v>
      </c>
    </row>
    <row r="67" spans="1:5" ht="13.9" x14ac:dyDescent="0.4">
      <c r="A67" s="40" t="s">
        <v>133</v>
      </c>
      <c r="B67" s="37">
        <v>8603</v>
      </c>
      <c r="C67" s="38">
        <v>809252.37</v>
      </c>
      <c r="D67" s="39">
        <v>12109281</v>
      </c>
      <c r="E67" s="13">
        <v>6.6799999999999998E-2</v>
      </c>
    </row>
    <row r="68" spans="1:5" ht="13.9" x14ac:dyDescent="0.4">
      <c r="A68" s="40" t="s">
        <v>134</v>
      </c>
      <c r="B68" s="37">
        <v>2856</v>
      </c>
      <c r="C68" s="38">
        <v>105383.62999999999</v>
      </c>
      <c r="D68" s="39">
        <v>913332</v>
      </c>
      <c r="E68" s="13">
        <v>0.1154</v>
      </c>
    </row>
    <row r="69" spans="1:5" ht="13.9" x14ac:dyDescent="0.4">
      <c r="A69" s="40" t="s">
        <v>135</v>
      </c>
      <c r="B69" s="37">
        <v>4635</v>
      </c>
      <c r="C69" s="38">
        <v>628509.99</v>
      </c>
      <c r="D69" s="39">
        <v>3370845</v>
      </c>
      <c r="E69" s="13">
        <v>0.1865</v>
      </c>
    </row>
    <row r="70" spans="1:5" ht="13.9" x14ac:dyDescent="0.4">
      <c r="A70" s="40" t="s">
        <v>136</v>
      </c>
      <c r="B70" s="37">
        <v>13020</v>
      </c>
      <c r="C70" s="38">
        <v>3415670.68</v>
      </c>
      <c r="D70" s="39">
        <v>9115012</v>
      </c>
      <c r="E70" s="13">
        <v>0.37469999999999998</v>
      </c>
    </row>
    <row r="71" spans="1:5" ht="13.9" x14ac:dyDescent="0.4">
      <c r="A71" s="40" t="s">
        <v>137</v>
      </c>
      <c r="B71" s="37">
        <v>6517</v>
      </c>
      <c r="C71" s="38">
        <v>932313.04999999993</v>
      </c>
      <c r="D71" s="39">
        <v>3835573</v>
      </c>
      <c r="E71" s="13">
        <v>0.24310000000000001</v>
      </c>
    </row>
    <row r="72" spans="1:5" ht="13.9" x14ac:dyDescent="0.4">
      <c r="A72" s="40" t="s">
        <v>138</v>
      </c>
      <c r="B72" s="37">
        <v>319294</v>
      </c>
      <c r="C72" s="38">
        <v>8340407.0700000003</v>
      </c>
      <c r="D72" s="39">
        <v>430213000</v>
      </c>
      <c r="E72" s="42">
        <v>1.9400000000000001E-2</v>
      </c>
    </row>
    <row r="73" spans="1:5" ht="13.9" x14ac:dyDescent="0.4">
      <c r="A73" s="40" t="s">
        <v>139</v>
      </c>
      <c r="B73" s="37">
        <v>6254</v>
      </c>
      <c r="C73" s="38">
        <v>378706.45</v>
      </c>
      <c r="D73" s="39">
        <v>5997095</v>
      </c>
      <c r="E73" s="42">
        <v>6.3100000000000003E-2</v>
      </c>
    </row>
    <row r="74" spans="1:5" ht="13.9" x14ac:dyDescent="0.4">
      <c r="A74" s="40" t="s">
        <v>140</v>
      </c>
      <c r="B74" s="37">
        <v>998954</v>
      </c>
      <c r="C74" s="38">
        <v>5846002.0399999991</v>
      </c>
      <c r="D74" s="39">
        <v>341291336</v>
      </c>
      <c r="E74" s="42">
        <v>1.7100000000000001E-2</v>
      </c>
    </row>
    <row r="75" spans="1:5" ht="13.9" x14ac:dyDescent="0.4">
      <c r="A75" s="40" t="s">
        <v>141</v>
      </c>
      <c r="B75" s="37">
        <v>8496</v>
      </c>
      <c r="C75" s="38">
        <v>404952.92</v>
      </c>
      <c r="D75" s="39">
        <v>7253769</v>
      </c>
      <c r="E75" s="13">
        <v>5.5800000000000002E-2</v>
      </c>
    </row>
    <row r="76" spans="1:5" ht="13.9" x14ac:dyDescent="0.4">
      <c r="A76" s="40" t="s">
        <v>142</v>
      </c>
      <c r="B76" s="37">
        <v>668</v>
      </c>
      <c r="C76" s="38">
        <v>40126</v>
      </c>
      <c r="D76" s="39">
        <v>174844</v>
      </c>
      <c r="E76" s="13">
        <v>0.22950000000000001</v>
      </c>
    </row>
    <row r="77" spans="1:5" ht="13.9" x14ac:dyDescent="0.4">
      <c r="A77" s="40" t="s">
        <v>143</v>
      </c>
      <c r="B77" s="37">
        <v>10815</v>
      </c>
      <c r="C77" s="38">
        <v>1504836.5099999998</v>
      </c>
      <c r="D77" s="39">
        <v>10040225</v>
      </c>
      <c r="E77" s="13">
        <v>0.14990000000000001</v>
      </c>
    </row>
    <row r="78" spans="1:5" ht="13.9" x14ac:dyDescent="0.4">
      <c r="A78" s="40" t="s">
        <v>144</v>
      </c>
      <c r="B78" s="37">
        <v>392</v>
      </c>
      <c r="C78" s="38"/>
      <c r="D78" s="39">
        <v>572292</v>
      </c>
      <c r="E78" s="13">
        <v>0</v>
      </c>
    </row>
    <row r="79" spans="1:5" ht="13.9" x14ac:dyDescent="0.4">
      <c r="A79" s="40" t="s">
        <v>145</v>
      </c>
      <c r="B79" s="37">
        <v>35371</v>
      </c>
      <c r="C79" s="38">
        <v>571515.75</v>
      </c>
      <c r="D79" s="39">
        <v>26917526</v>
      </c>
      <c r="E79" s="13">
        <v>2.12E-2</v>
      </c>
    </row>
    <row r="80" spans="1:5" ht="13.9" x14ac:dyDescent="0.4">
      <c r="A80" s="40" t="s">
        <v>146</v>
      </c>
      <c r="B80" s="37">
        <v>445</v>
      </c>
      <c r="C80" s="38">
        <v>90934.5</v>
      </c>
      <c r="D80" s="39">
        <v>386887</v>
      </c>
      <c r="E80" s="13">
        <v>0.23499999999999999</v>
      </c>
    </row>
    <row r="81" spans="1:5" ht="13.9" x14ac:dyDescent="0.4">
      <c r="A81" s="40" t="s">
        <v>147</v>
      </c>
      <c r="B81" s="37">
        <v>6942</v>
      </c>
      <c r="C81" s="38">
        <v>221431.9</v>
      </c>
      <c r="D81" s="39">
        <v>3290258</v>
      </c>
      <c r="E81" s="13">
        <v>6.7299999999999999E-2</v>
      </c>
    </row>
    <row r="82" spans="1:5" ht="13.9" x14ac:dyDescent="0.4">
      <c r="A82" s="40" t="s">
        <v>148</v>
      </c>
      <c r="B82" s="37">
        <v>1420</v>
      </c>
      <c r="C82" s="38">
        <v>224909.19999999998</v>
      </c>
      <c r="D82" s="39">
        <v>1042254</v>
      </c>
      <c r="E82" s="13">
        <v>0.21579999999999999</v>
      </c>
    </row>
    <row r="83" spans="1:5" ht="13.9" x14ac:dyDescent="0.4">
      <c r="A83" s="40" t="s">
        <v>149</v>
      </c>
      <c r="B83" s="37">
        <v>1055</v>
      </c>
      <c r="C83" s="38">
        <v>41497.17</v>
      </c>
      <c r="D83" s="39">
        <v>420343</v>
      </c>
      <c r="E83" s="13">
        <v>9.8699999999999996E-2</v>
      </c>
    </row>
    <row r="84" spans="1:5" ht="13.9" x14ac:dyDescent="0.4">
      <c r="A84" s="40" t="s">
        <v>150</v>
      </c>
      <c r="B84" s="37">
        <v>1880</v>
      </c>
      <c r="C84" s="38">
        <v>262230.52</v>
      </c>
      <c r="D84" s="39">
        <v>2156671</v>
      </c>
      <c r="E84" s="13">
        <v>0.1216</v>
      </c>
    </row>
    <row r="85" spans="1:5" ht="13.9" x14ac:dyDescent="0.4">
      <c r="A85" s="40" t="s">
        <v>151</v>
      </c>
      <c r="B85" s="37">
        <v>277</v>
      </c>
      <c r="C85" s="38">
        <v>121144.67</v>
      </c>
      <c r="D85" s="39">
        <v>233738.19</v>
      </c>
      <c r="E85" s="13">
        <v>0.51829999999999998</v>
      </c>
    </row>
    <row r="86" spans="1:5" ht="13.9" x14ac:dyDescent="0.4">
      <c r="A86" s="40" t="s">
        <v>152</v>
      </c>
      <c r="B86" s="37">
        <v>1962</v>
      </c>
      <c r="C86" s="38">
        <v>43910.5</v>
      </c>
      <c r="D86" s="39">
        <v>1518054</v>
      </c>
      <c r="E86" s="13">
        <v>2.8899999999999999E-2</v>
      </c>
    </row>
    <row r="87" spans="1:5" ht="13.9" x14ac:dyDescent="0.4">
      <c r="A87" s="40" t="s">
        <v>153</v>
      </c>
      <c r="B87" s="37">
        <v>22995</v>
      </c>
      <c r="C87" s="38">
        <v>1011126.4</v>
      </c>
      <c r="D87" s="39">
        <v>14955343</v>
      </c>
      <c r="E87" s="13">
        <v>6.7599999999999993E-2</v>
      </c>
    </row>
    <row r="88" spans="1:5" ht="13.9" x14ac:dyDescent="0.4">
      <c r="A88" s="40" t="s">
        <v>154</v>
      </c>
      <c r="B88" s="37">
        <v>2313</v>
      </c>
      <c r="C88" s="38">
        <v>342035.57000000007</v>
      </c>
      <c r="D88" s="39">
        <v>2810091</v>
      </c>
      <c r="E88" s="13">
        <v>0.1217</v>
      </c>
    </row>
    <row r="89" spans="1:5" ht="13.9" x14ac:dyDescent="0.4">
      <c r="A89" s="40" t="s">
        <v>155</v>
      </c>
      <c r="B89" s="37">
        <v>278</v>
      </c>
      <c r="C89" s="38"/>
      <c r="D89" s="39" t="s">
        <v>156</v>
      </c>
      <c r="E89" s="43"/>
    </row>
    <row r="90" spans="1:5" ht="13.9" x14ac:dyDescent="0.4">
      <c r="A90" s="40" t="s">
        <v>157</v>
      </c>
      <c r="B90" s="37">
        <v>471</v>
      </c>
      <c r="C90" s="38"/>
      <c r="D90" s="39">
        <v>131916</v>
      </c>
      <c r="E90" s="13">
        <v>0</v>
      </c>
    </row>
    <row r="91" spans="1:5" ht="13.9" x14ac:dyDescent="0.4">
      <c r="A91" s="40" t="s">
        <v>158</v>
      </c>
      <c r="B91" s="37">
        <v>35517</v>
      </c>
      <c r="C91" s="38">
        <v>615040.41999999993</v>
      </c>
      <c r="D91" s="39">
        <v>9051444</v>
      </c>
      <c r="E91" s="13">
        <v>6.7900000000000002E-2</v>
      </c>
    </row>
    <row r="92" spans="1:5" ht="13.9" x14ac:dyDescent="0.4">
      <c r="A92" s="40" t="s">
        <v>159</v>
      </c>
      <c r="B92" s="37">
        <v>1547</v>
      </c>
      <c r="C92" s="38">
        <v>50361</v>
      </c>
      <c r="D92" s="39">
        <v>778189</v>
      </c>
      <c r="E92" s="13">
        <v>6.4699999999999994E-2</v>
      </c>
    </row>
    <row r="93" spans="1:5" ht="13.9" x14ac:dyDescent="0.4">
      <c r="A93" s="40" t="s">
        <v>160</v>
      </c>
      <c r="B93" s="37">
        <v>4063</v>
      </c>
      <c r="C93" s="38">
        <v>244039.51</v>
      </c>
      <c r="D93" s="39">
        <v>3706617</v>
      </c>
      <c r="E93" s="13">
        <v>6.5799999999999997E-2</v>
      </c>
    </row>
  </sheetData>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95"/>
  <sheetViews>
    <sheetView workbookViewId="0">
      <pane ySplit="1" topLeftCell="A77" activePane="bottomLeft" state="frozen"/>
      <selection pane="bottomLeft" activeCell="D92" sqref="D92"/>
    </sheetView>
  </sheetViews>
  <sheetFormatPr defaultColWidth="14.3984375" defaultRowHeight="15.75" customHeight="1" x14ac:dyDescent="0.35"/>
  <cols>
    <col min="1" max="1" width="23.265625" customWidth="1"/>
    <col min="2" max="3" width="20.265625" customWidth="1"/>
    <col min="4" max="4" width="24.53125" customWidth="1"/>
    <col min="5" max="5" width="18.265625" customWidth="1"/>
  </cols>
  <sheetData>
    <row r="1" spans="1:5" ht="40.5" x14ac:dyDescent="0.35">
      <c r="A1" s="26" t="s">
        <v>161</v>
      </c>
      <c r="B1" s="32" t="s">
        <v>162</v>
      </c>
      <c r="C1" s="26" t="s">
        <v>163</v>
      </c>
      <c r="D1" s="33" t="s">
        <v>164</v>
      </c>
      <c r="E1" s="44" t="s">
        <v>165</v>
      </c>
    </row>
    <row r="2" spans="1:5" ht="15.75" customHeight="1" x14ac:dyDescent="0.4">
      <c r="A2" s="45" t="s">
        <v>166</v>
      </c>
      <c r="B2" s="46">
        <v>30404</v>
      </c>
      <c r="C2" s="47">
        <v>190268</v>
      </c>
      <c r="D2" s="48">
        <v>1031778.24</v>
      </c>
      <c r="E2" s="49">
        <v>841510.24</v>
      </c>
    </row>
    <row r="3" spans="1:5" ht="15.75" customHeight="1" x14ac:dyDescent="0.4">
      <c r="A3" s="45" t="s">
        <v>167</v>
      </c>
      <c r="B3" s="46">
        <v>1499</v>
      </c>
      <c r="C3" s="47">
        <v>63731</v>
      </c>
      <c r="D3" s="48">
        <v>84413.62</v>
      </c>
      <c r="E3" s="49">
        <v>20682.619999999995</v>
      </c>
    </row>
    <row r="4" spans="1:5" ht="15.75" customHeight="1" x14ac:dyDescent="0.4">
      <c r="A4" s="45" t="s">
        <v>168</v>
      </c>
      <c r="B4" s="46">
        <v>2737</v>
      </c>
      <c r="C4" s="47">
        <v>132818</v>
      </c>
      <c r="D4" s="48">
        <v>362433.02</v>
      </c>
      <c r="E4" s="49">
        <v>229615.02000000002</v>
      </c>
    </row>
    <row r="5" spans="1:5" ht="15.75" customHeight="1" x14ac:dyDescent="0.4">
      <c r="A5" s="45" t="s">
        <v>169</v>
      </c>
      <c r="B5" s="46">
        <v>729</v>
      </c>
      <c r="C5" s="47">
        <v>87633</v>
      </c>
      <c r="D5" s="48">
        <v>371393.4</v>
      </c>
      <c r="E5" s="49">
        <v>283760.40000000002</v>
      </c>
    </row>
    <row r="6" spans="1:5" ht="15.75" customHeight="1" x14ac:dyDescent="0.4">
      <c r="A6" s="45" t="s">
        <v>170</v>
      </c>
      <c r="B6" s="46">
        <v>10860</v>
      </c>
      <c r="C6" s="47">
        <v>110817</v>
      </c>
      <c r="D6" s="48">
        <v>685700.21</v>
      </c>
      <c r="E6" s="49">
        <v>574883.21</v>
      </c>
    </row>
    <row r="7" spans="1:5" ht="15.75" customHeight="1" x14ac:dyDescent="0.4">
      <c r="A7" s="45" t="s">
        <v>171</v>
      </c>
      <c r="B7" s="46">
        <v>188</v>
      </c>
      <c r="C7" s="47">
        <v>11500</v>
      </c>
      <c r="D7" s="48">
        <v>71979</v>
      </c>
      <c r="E7" s="49">
        <v>60479</v>
      </c>
    </row>
    <row r="8" spans="1:5" ht="15.75" customHeight="1" x14ac:dyDescent="0.4">
      <c r="A8" s="45" t="s">
        <v>172</v>
      </c>
      <c r="B8" s="46">
        <v>8978</v>
      </c>
      <c r="C8" s="47">
        <v>166160</v>
      </c>
      <c r="D8" s="48">
        <v>951411.64</v>
      </c>
      <c r="E8" s="49">
        <v>785251.64</v>
      </c>
    </row>
    <row r="9" spans="1:5" ht="15.75" customHeight="1" x14ac:dyDescent="0.4">
      <c r="A9" s="45" t="s">
        <v>173</v>
      </c>
      <c r="B9" s="46">
        <v>574</v>
      </c>
      <c r="C9" s="47" t="s">
        <v>174</v>
      </c>
      <c r="D9" s="48">
        <v>221164.63</v>
      </c>
      <c r="E9" s="50" t="s">
        <v>175</v>
      </c>
    </row>
    <row r="10" spans="1:5" ht="15.75" customHeight="1" x14ac:dyDescent="0.4">
      <c r="A10" s="45" t="s">
        <v>176</v>
      </c>
      <c r="B10" s="46">
        <v>6929</v>
      </c>
      <c r="C10" s="47">
        <v>63847</v>
      </c>
      <c r="D10" s="48">
        <v>93072.6</v>
      </c>
      <c r="E10" s="49">
        <v>29225.600000000006</v>
      </c>
    </row>
    <row r="11" spans="1:5" ht="15.75" customHeight="1" x14ac:dyDescent="0.4">
      <c r="A11" s="45" t="s">
        <v>177</v>
      </c>
      <c r="B11" s="46">
        <v>4746</v>
      </c>
      <c r="C11" s="47">
        <v>142792</v>
      </c>
      <c r="D11" s="48">
        <v>622635.65999999992</v>
      </c>
      <c r="E11" s="49">
        <v>479843.65999999992</v>
      </c>
    </row>
    <row r="12" spans="1:5" ht="15.75" customHeight="1" x14ac:dyDescent="0.4">
      <c r="A12" s="45" t="s">
        <v>178</v>
      </c>
      <c r="B12" s="46">
        <v>8055</v>
      </c>
      <c r="C12" s="47">
        <v>189680</v>
      </c>
      <c r="D12" s="48">
        <v>470867.5</v>
      </c>
      <c r="E12" s="49">
        <v>281187.5</v>
      </c>
    </row>
    <row r="13" spans="1:5" ht="15.75" customHeight="1" x14ac:dyDescent="0.4">
      <c r="A13" s="45" t="s">
        <v>179</v>
      </c>
      <c r="B13" s="46">
        <v>11550</v>
      </c>
      <c r="C13" s="47">
        <v>247636</v>
      </c>
      <c r="D13" s="48">
        <v>349145.32</v>
      </c>
      <c r="E13" s="49">
        <v>101509.32</v>
      </c>
    </row>
    <row r="14" spans="1:5" ht="15.75" customHeight="1" x14ac:dyDescent="0.4">
      <c r="A14" s="45" t="s">
        <v>180</v>
      </c>
      <c r="B14" s="46">
        <v>1293</v>
      </c>
      <c r="C14" s="47">
        <v>54816</v>
      </c>
      <c r="D14" s="48">
        <v>482931.06</v>
      </c>
      <c r="E14" s="49">
        <v>428115.06</v>
      </c>
    </row>
    <row r="15" spans="1:5" ht="15.75" customHeight="1" x14ac:dyDescent="0.4">
      <c r="A15" s="45" t="s">
        <v>181</v>
      </c>
      <c r="B15" s="46">
        <v>13</v>
      </c>
      <c r="C15" s="47" t="s">
        <v>182</v>
      </c>
      <c r="D15" s="51" t="s">
        <v>183</v>
      </c>
      <c r="E15" s="50" t="s">
        <v>184</v>
      </c>
    </row>
    <row r="16" spans="1:5" ht="15.75" customHeight="1" x14ac:dyDescent="0.4">
      <c r="A16" s="45" t="s">
        <v>185</v>
      </c>
      <c r="B16" s="46">
        <v>1363</v>
      </c>
      <c r="C16" s="47" t="s">
        <v>186</v>
      </c>
      <c r="D16" s="48">
        <v>291634.04000000004</v>
      </c>
      <c r="E16" s="50" t="s">
        <v>187</v>
      </c>
    </row>
    <row r="17" spans="1:5" ht="15.75" customHeight="1" x14ac:dyDescent="0.4">
      <c r="A17" s="45" t="s">
        <v>188</v>
      </c>
      <c r="B17" s="46">
        <v>47484</v>
      </c>
      <c r="C17" s="47">
        <v>237707</v>
      </c>
      <c r="D17" s="48">
        <v>1340142.8500000001</v>
      </c>
      <c r="E17" s="49">
        <v>1102435.8500000001</v>
      </c>
    </row>
    <row r="18" spans="1:5" ht="15.75" customHeight="1" x14ac:dyDescent="0.4">
      <c r="A18" s="45" t="s">
        <v>189</v>
      </c>
      <c r="B18" s="46">
        <v>2632</v>
      </c>
      <c r="C18" s="47">
        <v>86307</v>
      </c>
      <c r="D18" s="48">
        <v>161604.28999999998</v>
      </c>
      <c r="E18" s="49">
        <v>75297.289999999979</v>
      </c>
    </row>
    <row r="19" spans="1:5" ht="15.75" customHeight="1" x14ac:dyDescent="0.4">
      <c r="A19" s="45" t="s">
        <v>190</v>
      </c>
      <c r="B19" s="46">
        <v>15939</v>
      </c>
      <c r="C19" s="47">
        <v>272155</v>
      </c>
      <c r="D19" s="48">
        <v>672028.82</v>
      </c>
      <c r="E19" s="49">
        <v>399873.81999999995</v>
      </c>
    </row>
    <row r="20" spans="1:5" ht="15.75" customHeight="1" x14ac:dyDescent="0.4">
      <c r="A20" s="45" t="s">
        <v>191</v>
      </c>
      <c r="B20" s="46">
        <v>1196</v>
      </c>
      <c r="C20" s="47">
        <v>112143</v>
      </c>
      <c r="D20" s="48">
        <v>366762.73</v>
      </c>
      <c r="E20" s="49">
        <v>254619.72999999998</v>
      </c>
    </row>
    <row r="21" spans="1:5" ht="15.75" customHeight="1" x14ac:dyDescent="0.4">
      <c r="A21" s="45" t="s">
        <v>192</v>
      </c>
      <c r="B21" s="46">
        <v>16541</v>
      </c>
      <c r="C21" s="47">
        <v>106125</v>
      </c>
      <c r="D21" s="48">
        <v>220617.52</v>
      </c>
      <c r="E21" s="49">
        <v>114492.51999999999</v>
      </c>
    </row>
    <row r="22" spans="1:5" ht="15.75" customHeight="1" x14ac:dyDescent="0.4">
      <c r="A22" s="45" t="s">
        <v>193</v>
      </c>
      <c r="B22" s="46">
        <v>74</v>
      </c>
      <c r="C22" s="47" t="s">
        <v>194</v>
      </c>
      <c r="D22" s="51" t="s">
        <v>195</v>
      </c>
      <c r="E22" s="51" t="s">
        <v>196</v>
      </c>
    </row>
    <row r="23" spans="1:5" ht="15.75" customHeight="1" x14ac:dyDescent="0.4">
      <c r="A23" s="45" t="s">
        <v>197</v>
      </c>
      <c r="B23" s="46">
        <v>11912</v>
      </c>
      <c r="C23" s="47">
        <v>101951</v>
      </c>
      <c r="D23" s="48">
        <v>250272.35</v>
      </c>
      <c r="E23" s="49">
        <v>148321.35</v>
      </c>
    </row>
    <row r="24" spans="1:5" ht="15.75" customHeight="1" x14ac:dyDescent="0.4">
      <c r="A24" s="52" t="s">
        <v>198</v>
      </c>
      <c r="B24" s="46">
        <v>17833</v>
      </c>
      <c r="C24" s="47">
        <v>865272</v>
      </c>
      <c r="D24" s="48">
        <v>1966254.1300000001</v>
      </c>
      <c r="E24" s="49">
        <v>1100982.1300000001</v>
      </c>
    </row>
    <row r="25" spans="1:5" ht="15.75" customHeight="1" x14ac:dyDescent="0.4">
      <c r="A25" s="45" t="s">
        <v>199</v>
      </c>
      <c r="B25" s="46">
        <v>470</v>
      </c>
      <c r="C25" s="47" t="s">
        <v>200</v>
      </c>
      <c r="D25" s="51" t="s">
        <v>201</v>
      </c>
      <c r="E25" s="51" t="s">
        <v>202</v>
      </c>
    </row>
    <row r="26" spans="1:5" ht="15.75" customHeight="1" x14ac:dyDescent="0.4">
      <c r="A26" s="45" t="s">
        <v>203</v>
      </c>
      <c r="B26" s="46">
        <v>5025</v>
      </c>
      <c r="C26" s="47">
        <v>153668</v>
      </c>
      <c r="D26" s="48">
        <v>244693.68</v>
      </c>
      <c r="E26" s="49">
        <v>91025.68</v>
      </c>
    </row>
    <row r="27" spans="1:5" ht="15.75" customHeight="1" x14ac:dyDescent="0.4">
      <c r="A27" s="45" t="s">
        <v>204</v>
      </c>
      <c r="B27" s="46">
        <v>8373</v>
      </c>
      <c r="C27" s="47">
        <v>278555</v>
      </c>
      <c r="D27" s="48">
        <v>433576.22</v>
      </c>
      <c r="E27" s="49">
        <v>155021.21999999997</v>
      </c>
    </row>
    <row r="28" spans="1:5" ht="15.75" customHeight="1" x14ac:dyDescent="0.4">
      <c r="A28" s="45" t="s">
        <v>205</v>
      </c>
      <c r="B28" s="46">
        <v>834</v>
      </c>
      <c r="C28" s="47">
        <v>172023</v>
      </c>
      <c r="D28" s="48">
        <v>559465.18999999994</v>
      </c>
      <c r="E28" s="49">
        <v>387442.18999999994</v>
      </c>
    </row>
    <row r="29" spans="1:5" ht="15.75" customHeight="1" x14ac:dyDescent="0.4">
      <c r="A29" s="45" t="s">
        <v>206</v>
      </c>
      <c r="B29" s="46">
        <v>9133</v>
      </c>
      <c r="C29" s="47">
        <v>360791</v>
      </c>
      <c r="D29" s="48">
        <v>596931.81999999995</v>
      </c>
      <c r="E29" s="49">
        <v>236140.81999999995</v>
      </c>
    </row>
    <row r="30" spans="1:5" ht="15.75" customHeight="1" x14ac:dyDescent="0.4">
      <c r="A30" s="45" t="s">
        <v>207</v>
      </c>
      <c r="B30" s="46">
        <v>10189</v>
      </c>
      <c r="C30" s="47">
        <v>180626.23</v>
      </c>
      <c r="D30" s="48">
        <v>143935.51999999999</v>
      </c>
      <c r="E30" s="49">
        <v>-36690.710000000021</v>
      </c>
    </row>
    <row r="31" spans="1:5" ht="13.9" x14ac:dyDescent="0.4">
      <c r="A31" s="45" t="s">
        <v>208</v>
      </c>
      <c r="B31" s="46">
        <v>4022</v>
      </c>
      <c r="C31" s="47">
        <v>165790</v>
      </c>
      <c r="D31" s="48">
        <v>421831.5</v>
      </c>
      <c r="E31" s="49">
        <v>256041.5</v>
      </c>
    </row>
    <row r="32" spans="1:5" ht="13.9" x14ac:dyDescent="0.4">
      <c r="A32" s="45" t="s">
        <v>209</v>
      </c>
      <c r="B32" s="46">
        <v>21203</v>
      </c>
      <c r="C32" s="47">
        <v>313192</v>
      </c>
      <c r="D32" s="48">
        <v>1832519.08</v>
      </c>
      <c r="E32" s="49">
        <v>1519327.08</v>
      </c>
    </row>
    <row r="33" spans="1:5" ht="13.9" x14ac:dyDescent="0.4">
      <c r="A33" s="45" t="s">
        <v>210</v>
      </c>
      <c r="B33" s="46">
        <v>822</v>
      </c>
      <c r="C33" s="47">
        <v>56270.92</v>
      </c>
      <c r="D33" s="48">
        <v>116351</v>
      </c>
      <c r="E33" s="49">
        <v>60080.08</v>
      </c>
    </row>
    <row r="34" spans="1:5" ht="13.9" x14ac:dyDescent="0.4">
      <c r="A34" s="45" t="s">
        <v>211</v>
      </c>
      <c r="B34" s="46">
        <v>52158</v>
      </c>
      <c r="C34" s="47">
        <v>868656</v>
      </c>
      <c r="D34" s="48">
        <v>2421796.88</v>
      </c>
      <c r="E34" s="49">
        <v>1553140.88</v>
      </c>
    </row>
    <row r="35" spans="1:5" ht="13.9" x14ac:dyDescent="0.4">
      <c r="A35" s="45" t="s">
        <v>212</v>
      </c>
      <c r="B35" s="46">
        <v>3482</v>
      </c>
      <c r="C35" s="47">
        <v>146083</v>
      </c>
      <c r="D35" s="48">
        <v>513790.26</v>
      </c>
      <c r="E35" s="49">
        <v>367707.26</v>
      </c>
    </row>
    <row r="36" spans="1:5" ht="13.9" x14ac:dyDescent="0.4">
      <c r="A36" s="45" t="s">
        <v>213</v>
      </c>
      <c r="B36" s="46">
        <v>160</v>
      </c>
      <c r="C36" s="47" t="s">
        <v>214</v>
      </c>
      <c r="D36" s="51" t="s">
        <v>215</v>
      </c>
      <c r="E36" s="51" t="s">
        <v>216</v>
      </c>
    </row>
    <row r="37" spans="1:5" ht="13.9" x14ac:dyDescent="0.4">
      <c r="A37" s="45" t="s">
        <v>217</v>
      </c>
      <c r="B37" s="46">
        <v>5925</v>
      </c>
      <c r="C37" s="47">
        <v>45051</v>
      </c>
      <c r="D37" s="48">
        <v>143193.51999999999</v>
      </c>
      <c r="E37" s="49">
        <v>98142.51999999999</v>
      </c>
    </row>
    <row r="38" spans="1:5" ht="13.9" x14ac:dyDescent="0.4">
      <c r="A38" s="45" t="s">
        <v>218</v>
      </c>
      <c r="B38" s="46">
        <v>863</v>
      </c>
      <c r="C38" s="47">
        <v>7950</v>
      </c>
      <c r="D38" s="48">
        <v>7003.43</v>
      </c>
      <c r="E38" s="49">
        <v>-946.56999999999971</v>
      </c>
    </row>
    <row r="39" spans="1:5" ht="13.9" x14ac:dyDescent="0.4">
      <c r="A39" s="45" t="s">
        <v>219</v>
      </c>
      <c r="B39" s="46">
        <v>2622</v>
      </c>
      <c r="C39" s="47" t="s">
        <v>220</v>
      </c>
      <c r="D39" s="51" t="s">
        <v>221</v>
      </c>
      <c r="E39" s="51" t="s">
        <v>222</v>
      </c>
    </row>
    <row r="40" spans="1:5" ht="13.9" x14ac:dyDescent="0.4">
      <c r="A40" s="45" t="s">
        <v>223</v>
      </c>
      <c r="B40" s="46">
        <v>651</v>
      </c>
      <c r="C40" s="47">
        <v>418</v>
      </c>
      <c r="D40" s="48">
        <v>40466.979999999996</v>
      </c>
      <c r="E40" s="49">
        <v>40048.979999999996</v>
      </c>
    </row>
    <row r="41" spans="1:5" ht="13.9" x14ac:dyDescent="0.4">
      <c r="A41" s="45" t="s">
        <v>224</v>
      </c>
      <c r="B41" s="46">
        <v>2101</v>
      </c>
      <c r="C41" s="47">
        <v>125000</v>
      </c>
      <c r="D41" s="48">
        <v>67325.66</v>
      </c>
      <c r="E41" s="49">
        <v>-57674.34</v>
      </c>
    </row>
    <row r="42" spans="1:5" ht="13.9" x14ac:dyDescent="0.4">
      <c r="A42" s="45" t="s">
        <v>225</v>
      </c>
      <c r="B42" s="46">
        <v>25703</v>
      </c>
      <c r="C42" s="47" t="s">
        <v>226</v>
      </c>
      <c r="D42" s="48">
        <v>1307572.29</v>
      </c>
      <c r="E42" s="51" t="s">
        <v>227</v>
      </c>
    </row>
    <row r="43" spans="1:5" ht="13.9" x14ac:dyDescent="0.4">
      <c r="A43" s="45" t="s">
        <v>228</v>
      </c>
      <c r="B43" s="46">
        <v>1478</v>
      </c>
      <c r="C43" s="47">
        <v>8000</v>
      </c>
      <c r="D43" s="48">
        <v>224549.5</v>
      </c>
      <c r="E43" s="49">
        <v>216549.5</v>
      </c>
    </row>
    <row r="44" spans="1:5" ht="41.65" x14ac:dyDescent="0.4">
      <c r="A44" s="45" t="s">
        <v>229</v>
      </c>
      <c r="B44" s="46">
        <v>334</v>
      </c>
      <c r="C44" s="47" t="s">
        <v>230</v>
      </c>
      <c r="D44" s="51" t="s">
        <v>231</v>
      </c>
      <c r="E44" s="51" t="s">
        <v>232</v>
      </c>
    </row>
    <row r="45" spans="1:5" ht="13.9" x14ac:dyDescent="0.4">
      <c r="A45" s="45" t="s">
        <v>233</v>
      </c>
      <c r="B45" s="46">
        <v>14712</v>
      </c>
      <c r="C45" s="47">
        <v>245331</v>
      </c>
      <c r="D45" s="48">
        <v>436218.75</v>
      </c>
      <c r="E45" s="49">
        <v>190887.75</v>
      </c>
    </row>
    <row r="46" spans="1:5" ht="13.9" x14ac:dyDescent="0.4">
      <c r="A46" s="45" t="s">
        <v>234</v>
      </c>
      <c r="B46" s="46">
        <v>298</v>
      </c>
      <c r="C46" s="47" t="s">
        <v>235</v>
      </c>
      <c r="D46" s="48">
        <v>9172.5</v>
      </c>
      <c r="E46" s="51" t="s">
        <v>236</v>
      </c>
    </row>
    <row r="47" spans="1:5" ht="13.9" x14ac:dyDescent="0.4">
      <c r="A47" s="45" t="s">
        <v>237</v>
      </c>
      <c r="B47" s="46">
        <v>27540</v>
      </c>
      <c r="C47" s="47">
        <v>252938</v>
      </c>
      <c r="D47" s="48">
        <v>528689.93999999994</v>
      </c>
      <c r="E47" s="49">
        <v>275751.93999999994</v>
      </c>
    </row>
    <row r="48" spans="1:5" ht="13.9" x14ac:dyDescent="0.4">
      <c r="A48" s="45" t="s">
        <v>238</v>
      </c>
      <c r="B48" s="46">
        <v>8521</v>
      </c>
      <c r="C48" s="47" t="s">
        <v>239</v>
      </c>
      <c r="D48" s="48">
        <v>457914.57</v>
      </c>
      <c r="E48" s="51" t="s">
        <v>240</v>
      </c>
    </row>
    <row r="49" spans="1:5" ht="13.9" x14ac:dyDescent="0.4">
      <c r="A49" s="45" t="s">
        <v>241</v>
      </c>
      <c r="B49" s="46">
        <v>1432</v>
      </c>
      <c r="C49" s="47">
        <v>9421</v>
      </c>
      <c r="D49" s="48">
        <v>18851.260000000002</v>
      </c>
      <c r="E49" s="49">
        <v>9430.260000000002</v>
      </c>
    </row>
    <row r="50" spans="1:5" ht="13.9" x14ac:dyDescent="0.4">
      <c r="A50" s="45" t="s">
        <v>242</v>
      </c>
      <c r="B50" s="46">
        <v>134</v>
      </c>
      <c r="C50" s="47" t="s">
        <v>243</v>
      </c>
      <c r="D50" s="51" t="s">
        <v>244</v>
      </c>
      <c r="E50" s="51" t="s">
        <v>245</v>
      </c>
    </row>
    <row r="51" spans="1:5" ht="13.9" x14ac:dyDescent="0.4">
      <c r="A51" s="45" t="s">
        <v>246</v>
      </c>
      <c r="B51" s="46">
        <v>18094</v>
      </c>
      <c r="C51" s="47">
        <v>333794</v>
      </c>
      <c r="D51" s="48">
        <v>430901.44</v>
      </c>
      <c r="E51" s="49">
        <v>97107.44</v>
      </c>
    </row>
    <row r="52" spans="1:5" ht="13.9" x14ac:dyDescent="0.4">
      <c r="A52" s="45" t="s">
        <v>247</v>
      </c>
      <c r="B52" s="46">
        <v>8046</v>
      </c>
      <c r="C52" s="47">
        <v>255462</v>
      </c>
      <c r="D52" s="48">
        <v>837773.5199999999</v>
      </c>
      <c r="E52" s="49">
        <v>582311.5199999999</v>
      </c>
    </row>
    <row r="53" spans="1:5" ht="13.9" x14ac:dyDescent="0.4">
      <c r="A53" s="45" t="s">
        <v>248</v>
      </c>
      <c r="B53" s="46">
        <v>729</v>
      </c>
      <c r="C53" s="47">
        <v>91957.48</v>
      </c>
      <c r="D53" s="48">
        <v>91461</v>
      </c>
      <c r="E53" s="49">
        <v>-496.47999999999593</v>
      </c>
    </row>
    <row r="54" spans="1:5" ht="13.9" x14ac:dyDescent="0.4">
      <c r="A54" s="45" t="s">
        <v>249</v>
      </c>
      <c r="B54" s="46">
        <v>27472</v>
      </c>
      <c r="C54" s="47">
        <v>365548</v>
      </c>
      <c r="D54" s="48">
        <v>1745016.0599999998</v>
      </c>
      <c r="E54" s="49">
        <v>1379468.0599999998</v>
      </c>
    </row>
    <row r="55" spans="1:5" ht="13.9" x14ac:dyDescent="0.4">
      <c r="A55" s="45" t="s">
        <v>250</v>
      </c>
      <c r="B55" s="46">
        <v>2442</v>
      </c>
      <c r="C55" s="47">
        <v>134468</v>
      </c>
      <c r="D55" s="48">
        <v>503060.81000000006</v>
      </c>
      <c r="E55" s="49">
        <v>368592.81000000006</v>
      </c>
    </row>
    <row r="56" spans="1:5" ht="13.9" x14ac:dyDescent="0.4">
      <c r="A56" s="45" t="s">
        <v>251</v>
      </c>
      <c r="B56" s="46">
        <v>5008</v>
      </c>
      <c r="C56" s="47">
        <v>99513</v>
      </c>
      <c r="D56" s="48">
        <v>1725753.43</v>
      </c>
      <c r="E56" s="49">
        <v>1626240.43</v>
      </c>
    </row>
    <row r="57" spans="1:5" ht="13.9" x14ac:dyDescent="0.4">
      <c r="A57" s="45" t="s">
        <v>252</v>
      </c>
      <c r="B57" s="46">
        <v>4227</v>
      </c>
      <c r="C57" s="47">
        <v>230831</v>
      </c>
      <c r="D57" s="48">
        <v>690534.26</v>
      </c>
      <c r="E57" s="49">
        <v>459703.26</v>
      </c>
    </row>
    <row r="58" spans="1:5" ht="13.9" x14ac:dyDescent="0.4">
      <c r="A58" s="45" t="s">
        <v>253</v>
      </c>
      <c r="B58" s="46">
        <v>959</v>
      </c>
      <c r="C58" s="47" t="s">
        <v>254</v>
      </c>
      <c r="D58" s="51" t="s">
        <v>255</v>
      </c>
      <c r="E58" s="51" t="s">
        <v>256</v>
      </c>
    </row>
    <row r="59" spans="1:5" ht="13.9" x14ac:dyDescent="0.4">
      <c r="A59" s="45" t="s">
        <v>257</v>
      </c>
      <c r="B59" s="46">
        <v>1381</v>
      </c>
      <c r="C59" s="47">
        <v>35689</v>
      </c>
      <c r="D59" s="48">
        <v>88929.5</v>
      </c>
      <c r="E59" s="49">
        <v>53240.5</v>
      </c>
    </row>
    <row r="60" spans="1:5" ht="13.9" x14ac:dyDescent="0.4">
      <c r="A60" s="45" t="s">
        <v>258</v>
      </c>
      <c r="B60" s="46">
        <v>7737</v>
      </c>
      <c r="C60" s="47">
        <v>144944</v>
      </c>
      <c r="D60" s="48">
        <v>292184.30000000005</v>
      </c>
      <c r="E60" s="49">
        <v>147240.30000000005</v>
      </c>
    </row>
    <row r="61" spans="1:5" ht="13.9" x14ac:dyDescent="0.4">
      <c r="A61" s="45" t="s">
        <v>259</v>
      </c>
      <c r="B61" s="46">
        <v>16062</v>
      </c>
      <c r="C61" s="47">
        <v>216863</v>
      </c>
      <c r="D61" s="48">
        <v>475840</v>
      </c>
      <c r="E61" s="49">
        <v>258977</v>
      </c>
    </row>
    <row r="62" spans="1:5" ht="13.9" x14ac:dyDescent="0.4">
      <c r="A62" s="45" t="s">
        <v>260</v>
      </c>
      <c r="B62" s="46">
        <v>3304</v>
      </c>
      <c r="C62" s="47">
        <v>90758</v>
      </c>
      <c r="D62" s="48">
        <v>356600.5</v>
      </c>
      <c r="E62" s="49">
        <v>265842.5</v>
      </c>
    </row>
    <row r="63" spans="1:5" ht="13.9" x14ac:dyDescent="0.4">
      <c r="A63" s="45" t="s">
        <v>261</v>
      </c>
      <c r="B63" s="46">
        <v>930</v>
      </c>
      <c r="C63" s="47">
        <v>2300</v>
      </c>
      <c r="D63" s="48">
        <v>0</v>
      </c>
      <c r="E63" s="49">
        <v>-2300</v>
      </c>
    </row>
    <row r="64" spans="1:5" ht="13.9" x14ac:dyDescent="0.4">
      <c r="A64" s="45" t="s">
        <v>262</v>
      </c>
      <c r="B64" s="46">
        <v>470</v>
      </c>
      <c r="C64" s="47">
        <v>7736</v>
      </c>
      <c r="D64" s="48">
        <v>0</v>
      </c>
      <c r="E64" s="49">
        <v>-7736</v>
      </c>
    </row>
    <row r="65" spans="1:5" ht="13.9" x14ac:dyDescent="0.4">
      <c r="A65" s="45" t="s">
        <v>263</v>
      </c>
      <c r="B65" s="46">
        <v>3275</v>
      </c>
      <c r="C65" s="47">
        <v>453125</v>
      </c>
      <c r="D65" s="48">
        <v>1841985.19</v>
      </c>
      <c r="E65" s="49">
        <v>1388860.19</v>
      </c>
    </row>
    <row r="66" spans="1:5" ht="13.9" x14ac:dyDescent="0.4">
      <c r="A66" s="45" t="s">
        <v>264</v>
      </c>
      <c r="B66" s="46">
        <v>8603</v>
      </c>
      <c r="C66" s="47">
        <v>252075</v>
      </c>
      <c r="D66" s="48">
        <v>809252.37</v>
      </c>
      <c r="E66" s="49">
        <v>557177.37</v>
      </c>
    </row>
    <row r="67" spans="1:5" ht="13.9" x14ac:dyDescent="0.4">
      <c r="A67" s="45" t="s">
        <v>265</v>
      </c>
      <c r="B67" s="46">
        <v>2856</v>
      </c>
      <c r="C67" s="47" t="s">
        <v>266</v>
      </c>
      <c r="D67" s="48">
        <v>105383.62999999999</v>
      </c>
      <c r="E67" s="51" t="s">
        <v>267</v>
      </c>
    </row>
    <row r="68" spans="1:5" ht="13.9" x14ac:dyDescent="0.4">
      <c r="A68" s="45" t="s">
        <v>268</v>
      </c>
      <c r="B68" s="46">
        <v>4635</v>
      </c>
      <c r="C68" s="47">
        <v>144443</v>
      </c>
      <c r="D68" s="48">
        <v>628509.99</v>
      </c>
      <c r="E68" s="49">
        <v>484066.99</v>
      </c>
    </row>
    <row r="69" spans="1:5" ht="13.9" x14ac:dyDescent="0.4">
      <c r="A69" s="45" t="s">
        <v>269</v>
      </c>
      <c r="B69" s="46">
        <v>13020</v>
      </c>
      <c r="C69" s="47">
        <v>332313</v>
      </c>
      <c r="D69" s="48">
        <v>3415670.68</v>
      </c>
      <c r="E69" s="49">
        <v>3083357.68</v>
      </c>
    </row>
    <row r="70" spans="1:5" ht="13.9" x14ac:dyDescent="0.4">
      <c r="A70" s="45" t="s">
        <v>270</v>
      </c>
      <c r="B70" s="46">
        <v>6517</v>
      </c>
      <c r="C70" s="47" t="s">
        <v>271</v>
      </c>
      <c r="D70" s="48">
        <v>932313.04999999993</v>
      </c>
      <c r="E70" s="51" t="s">
        <v>272</v>
      </c>
    </row>
    <row r="71" spans="1:5" ht="13.9" x14ac:dyDescent="0.4">
      <c r="A71" s="45" t="s">
        <v>273</v>
      </c>
      <c r="B71" s="46">
        <v>319294</v>
      </c>
      <c r="C71" s="47">
        <v>2227000</v>
      </c>
      <c r="D71" s="48">
        <v>8340407.0700000003</v>
      </c>
      <c r="E71" s="49">
        <v>6113407.0700000003</v>
      </c>
    </row>
    <row r="72" spans="1:5" ht="13.9" x14ac:dyDescent="0.4">
      <c r="A72" s="45" t="s">
        <v>274</v>
      </c>
      <c r="B72" s="46">
        <v>6254</v>
      </c>
      <c r="C72" s="47" t="s">
        <v>275</v>
      </c>
      <c r="D72" s="48">
        <v>378706.45</v>
      </c>
      <c r="E72" s="51" t="s">
        <v>276</v>
      </c>
    </row>
    <row r="73" spans="1:5" ht="13.9" x14ac:dyDescent="0.4">
      <c r="A73" s="45" t="s">
        <v>277</v>
      </c>
      <c r="B73" s="46">
        <v>998954</v>
      </c>
      <c r="C73" s="47">
        <v>1986994</v>
      </c>
      <c r="D73" s="48">
        <v>5846002.0399999991</v>
      </c>
      <c r="E73" s="49">
        <v>3859008.0399999991</v>
      </c>
    </row>
    <row r="74" spans="1:5" ht="13.9" x14ac:dyDescent="0.4">
      <c r="A74" s="45" t="s">
        <v>278</v>
      </c>
      <c r="B74" s="46">
        <v>8496</v>
      </c>
      <c r="C74" s="47">
        <v>176807</v>
      </c>
      <c r="D74" s="48">
        <v>404952.92</v>
      </c>
      <c r="E74" s="49">
        <v>228145.91999999998</v>
      </c>
    </row>
    <row r="75" spans="1:5" ht="13.9" x14ac:dyDescent="0.4">
      <c r="A75" s="45" t="s">
        <v>279</v>
      </c>
      <c r="B75" s="46">
        <v>668</v>
      </c>
      <c r="C75" s="47">
        <v>9165</v>
      </c>
      <c r="D75" s="48">
        <v>40126</v>
      </c>
      <c r="E75" s="49">
        <v>30961</v>
      </c>
    </row>
    <row r="76" spans="1:5" ht="13.9" x14ac:dyDescent="0.4">
      <c r="A76" s="45" t="s">
        <v>280</v>
      </c>
      <c r="B76" s="46">
        <v>10815</v>
      </c>
      <c r="C76" s="47">
        <v>260570</v>
      </c>
      <c r="D76" s="48">
        <v>1504836.5099999998</v>
      </c>
      <c r="E76" s="49">
        <v>1244266.5099999998</v>
      </c>
    </row>
    <row r="77" spans="1:5" ht="13.9" x14ac:dyDescent="0.4">
      <c r="A77" s="45" t="s">
        <v>281</v>
      </c>
      <c r="B77" s="46">
        <v>392</v>
      </c>
      <c r="C77" s="47" t="s">
        <v>282</v>
      </c>
      <c r="D77" s="51" t="s">
        <v>283</v>
      </c>
      <c r="E77" s="51" t="s">
        <v>284</v>
      </c>
    </row>
    <row r="78" spans="1:5" ht="13.9" x14ac:dyDescent="0.4">
      <c r="A78" s="45" t="s">
        <v>285</v>
      </c>
      <c r="B78" s="46">
        <v>35371</v>
      </c>
      <c r="C78" s="47">
        <v>313511</v>
      </c>
      <c r="D78" s="48">
        <v>571515.75</v>
      </c>
      <c r="E78" s="49">
        <v>258004.75</v>
      </c>
    </row>
    <row r="79" spans="1:5" ht="13.9" x14ac:dyDescent="0.4">
      <c r="A79" s="45" t="s">
        <v>286</v>
      </c>
      <c r="B79" s="46">
        <v>445</v>
      </c>
      <c r="C79" s="47">
        <v>15219</v>
      </c>
      <c r="D79" s="48">
        <v>90934.5</v>
      </c>
      <c r="E79" s="49">
        <v>75715.5</v>
      </c>
    </row>
    <row r="80" spans="1:5" ht="13.9" x14ac:dyDescent="0.4">
      <c r="A80" s="45" t="s">
        <v>287</v>
      </c>
      <c r="B80" s="46">
        <v>6942</v>
      </c>
      <c r="C80" s="47">
        <v>101619.3</v>
      </c>
      <c r="D80" s="48">
        <v>221431.9</v>
      </c>
      <c r="E80" s="49">
        <v>119812.59999999999</v>
      </c>
    </row>
    <row r="81" spans="1:5" ht="13.9" x14ac:dyDescent="0.4">
      <c r="A81" s="45" t="s">
        <v>288</v>
      </c>
      <c r="B81" s="46">
        <v>1420</v>
      </c>
      <c r="C81" s="47">
        <v>118519.08</v>
      </c>
      <c r="D81" s="48">
        <v>224909.19999999998</v>
      </c>
      <c r="E81" s="49">
        <v>106390.11999999998</v>
      </c>
    </row>
    <row r="82" spans="1:5" ht="13.9" x14ac:dyDescent="0.4">
      <c r="A82" s="45" t="s">
        <v>289</v>
      </c>
      <c r="B82" s="46">
        <v>1055</v>
      </c>
      <c r="C82" s="47">
        <v>50647</v>
      </c>
      <c r="D82" s="48">
        <v>41497.17</v>
      </c>
      <c r="E82" s="49">
        <v>-9149.8300000000017</v>
      </c>
    </row>
    <row r="83" spans="1:5" ht="13.9" x14ac:dyDescent="0.4">
      <c r="A83" s="45" t="s">
        <v>290</v>
      </c>
      <c r="B83" s="46">
        <v>1880</v>
      </c>
      <c r="C83" s="47">
        <v>118002</v>
      </c>
      <c r="D83" s="48">
        <v>262230.52</v>
      </c>
      <c r="E83" s="49">
        <v>144228.52000000002</v>
      </c>
    </row>
    <row r="84" spans="1:5" ht="13.9" x14ac:dyDescent="0.4">
      <c r="A84" s="45" t="s">
        <v>291</v>
      </c>
      <c r="B84" s="46">
        <v>277</v>
      </c>
      <c r="C84" s="47">
        <v>61675.95</v>
      </c>
      <c r="D84" s="48">
        <v>121144.67</v>
      </c>
      <c r="E84" s="49">
        <v>59468.72</v>
      </c>
    </row>
    <row r="85" spans="1:5" ht="13.9" x14ac:dyDescent="0.4">
      <c r="A85" s="45" t="s">
        <v>292</v>
      </c>
      <c r="B85" s="46">
        <v>1962</v>
      </c>
      <c r="C85" s="47">
        <v>84008</v>
      </c>
      <c r="D85" s="48">
        <v>43910.5</v>
      </c>
      <c r="E85" s="49">
        <v>-40097.5</v>
      </c>
    </row>
    <row r="86" spans="1:5" ht="13.9" x14ac:dyDescent="0.4">
      <c r="A86" s="45" t="s">
        <v>293</v>
      </c>
      <c r="B86" s="46">
        <v>22995</v>
      </c>
      <c r="C86" s="47">
        <v>197567</v>
      </c>
      <c r="D86" s="48">
        <v>1011126.4</v>
      </c>
      <c r="E86" s="49">
        <v>813559.4</v>
      </c>
    </row>
    <row r="87" spans="1:5" ht="13.9" x14ac:dyDescent="0.4">
      <c r="A87" s="45" t="s">
        <v>294</v>
      </c>
      <c r="B87" s="46">
        <v>2313</v>
      </c>
      <c r="C87" s="47" t="s">
        <v>295</v>
      </c>
      <c r="D87" s="48">
        <v>342035.57000000007</v>
      </c>
      <c r="E87" s="51" t="s">
        <v>296</v>
      </c>
    </row>
    <row r="88" spans="1:5" ht="13.9" x14ac:dyDescent="0.4">
      <c r="A88" s="45" t="s">
        <v>297</v>
      </c>
      <c r="B88" s="46">
        <v>278</v>
      </c>
      <c r="C88" s="47" t="s">
        <v>298</v>
      </c>
      <c r="D88" s="51" t="s">
        <v>299</v>
      </c>
      <c r="E88" s="51" t="s">
        <v>300</v>
      </c>
    </row>
    <row r="89" spans="1:5" ht="13.9" x14ac:dyDescent="0.4">
      <c r="A89" s="45" t="s">
        <v>301</v>
      </c>
      <c r="B89" s="46">
        <v>471</v>
      </c>
      <c r="C89" s="47" t="s">
        <v>302</v>
      </c>
      <c r="D89" s="51" t="s">
        <v>303</v>
      </c>
      <c r="E89" s="51" t="s">
        <v>304</v>
      </c>
    </row>
    <row r="90" spans="1:5" ht="13.9" x14ac:dyDescent="0.4">
      <c r="A90" s="45" t="s">
        <v>305</v>
      </c>
      <c r="B90" s="46">
        <v>35517</v>
      </c>
      <c r="C90" s="47">
        <v>231639</v>
      </c>
      <c r="D90" s="48">
        <v>615040.41999999993</v>
      </c>
      <c r="E90" s="49">
        <v>383401.41999999993</v>
      </c>
    </row>
    <row r="91" spans="1:5" ht="13.9" x14ac:dyDescent="0.4">
      <c r="A91" s="45" t="s">
        <v>306</v>
      </c>
      <c r="B91" s="46">
        <v>1547</v>
      </c>
      <c r="C91" s="47">
        <v>11878.67</v>
      </c>
      <c r="D91" s="48">
        <v>50361</v>
      </c>
      <c r="E91" s="49">
        <v>38482.33</v>
      </c>
    </row>
    <row r="92" spans="1:5" ht="13.9" x14ac:dyDescent="0.4">
      <c r="A92" s="45" t="s">
        <v>307</v>
      </c>
      <c r="B92" s="46">
        <v>4063</v>
      </c>
      <c r="C92" s="47">
        <v>53787.97</v>
      </c>
      <c r="D92" s="48">
        <v>244039.51</v>
      </c>
      <c r="E92" s="49">
        <v>190251.54</v>
      </c>
    </row>
    <row r="93" spans="1:5" ht="13.5" x14ac:dyDescent="0.35">
      <c r="A93" s="53"/>
      <c r="B93" s="54"/>
      <c r="C93" s="55"/>
      <c r="D93" s="55"/>
      <c r="E93" s="56"/>
    </row>
    <row r="94" spans="1:5" ht="13.5" x14ac:dyDescent="0.35">
      <c r="A94" s="57" t="s">
        <v>308</v>
      </c>
      <c r="B94" s="58">
        <v>1318610</v>
      </c>
      <c r="C94" s="75">
        <f>SUM(C2:C92)</f>
        <v>15843551.600000001</v>
      </c>
      <c r="D94" s="75">
        <f>SUM(D2:D92)</f>
        <v>56920470.010000013</v>
      </c>
      <c r="E94" s="75">
        <f>SUM(E2:E92)</f>
        <v>37031021.679999992</v>
      </c>
    </row>
    <row r="95" spans="1:5" ht="13.5" x14ac:dyDescent="0.35">
      <c r="A95" s="57" t="s">
        <v>309</v>
      </c>
      <c r="C95" s="75">
        <f>AVERAGE(C2:C92)</f>
        <v>223148.61408450708</v>
      </c>
      <c r="D95" s="75">
        <f>AVERAGE(D2:D92)</f>
        <v>711505.87512500014</v>
      </c>
      <c r="E95" s="75">
        <f>D95-C95</f>
        <v>488357.26104049303</v>
      </c>
    </row>
  </sheetData>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96"/>
  <sheetViews>
    <sheetView workbookViewId="0">
      <pane ySplit="1" topLeftCell="A74" activePane="bottomLeft" state="frozen"/>
      <selection pane="bottomLeft" activeCell="D87" sqref="D87"/>
    </sheetView>
  </sheetViews>
  <sheetFormatPr defaultColWidth="14.3984375" defaultRowHeight="15.75" customHeight="1" x14ac:dyDescent="0.35"/>
  <cols>
    <col min="1" max="1" width="29.73046875" customWidth="1"/>
    <col min="2" max="3" width="24.265625" customWidth="1"/>
    <col min="4" max="4" width="21.1328125" customWidth="1"/>
  </cols>
  <sheetData>
    <row r="1" spans="1:4" ht="27" x14ac:dyDescent="0.35">
      <c r="A1" s="26" t="s">
        <v>310</v>
      </c>
      <c r="B1" s="32" t="s">
        <v>311</v>
      </c>
      <c r="C1" s="34" t="s">
        <v>312</v>
      </c>
      <c r="D1" s="9" t="s">
        <v>313</v>
      </c>
    </row>
    <row r="2" spans="1:4" ht="15.75" customHeight="1" x14ac:dyDescent="0.4">
      <c r="A2" s="45" t="s">
        <v>314</v>
      </c>
      <c r="B2" s="46">
        <v>30404</v>
      </c>
      <c r="C2" s="47">
        <v>17620540</v>
      </c>
      <c r="D2" s="59">
        <f t="shared" ref="D2:D33" si="0">C2*0.3</f>
        <v>5286162</v>
      </c>
    </row>
    <row r="3" spans="1:4" ht="15.75" customHeight="1" x14ac:dyDescent="0.4">
      <c r="A3" s="45" t="s">
        <v>315</v>
      </c>
      <c r="B3" s="46">
        <v>1499</v>
      </c>
      <c r="C3" s="47">
        <v>755600</v>
      </c>
      <c r="D3" s="59">
        <f t="shared" si="0"/>
        <v>226680</v>
      </c>
    </row>
    <row r="4" spans="1:4" ht="15.75" customHeight="1" x14ac:dyDescent="0.4">
      <c r="A4" s="45" t="s">
        <v>316</v>
      </c>
      <c r="B4" s="46">
        <v>2737</v>
      </c>
      <c r="C4" s="47">
        <v>1481633</v>
      </c>
      <c r="D4" s="59">
        <f t="shared" si="0"/>
        <v>444489.89999999997</v>
      </c>
    </row>
    <row r="5" spans="1:4" ht="15.75" customHeight="1" x14ac:dyDescent="0.4">
      <c r="A5" s="45" t="s">
        <v>317</v>
      </c>
      <c r="B5" s="46">
        <v>729</v>
      </c>
      <c r="C5" s="47">
        <v>647243</v>
      </c>
      <c r="D5" s="59">
        <f t="shared" si="0"/>
        <v>194172.9</v>
      </c>
    </row>
    <row r="6" spans="1:4" ht="15.75" customHeight="1" x14ac:dyDescent="0.4">
      <c r="A6" s="45" t="s">
        <v>318</v>
      </c>
      <c r="B6" s="46">
        <v>10860</v>
      </c>
      <c r="C6" s="47">
        <v>4918310</v>
      </c>
      <c r="D6" s="59">
        <f t="shared" si="0"/>
        <v>1475493</v>
      </c>
    </row>
    <row r="7" spans="1:4" ht="15.75" customHeight="1" x14ac:dyDescent="0.4">
      <c r="A7" s="45" t="s">
        <v>319</v>
      </c>
      <c r="B7" s="46">
        <v>188</v>
      </c>
      <c r="C7" s="47">
        <v>245032.45</v>
      </c>
      <c r="D7" s="59">
        <f t="shared" si="0"/>
        <v>73509.735000000001</v>
      </c>
    </row>
    <row r="8" spans="1:4" ht="15.75" customHeight="1" x14ac:dyDescent="0.4">
      <c r="A8" s="45" t="s">
        <v>320</v>
      </c>
      <c r="B8" s="46">
        <v>8978</v>
      </c>
      <c r="C8" s="47">
        <v>8680716</v>
      </c>
      <c r="D8" s="59">
        <f t="shared" si="0"/>
        <v>2604214.7999999998</v>
      </c>
    </row>
    <row r="9" spans="1:4" ht="15.75" customHeight="1" x14ac:dyDescent="0.4">
      <c r="A9" s="60" t="s">
        <v>321</v>
      </c>
      <c r="B9" s="46">
        <v>574</v>
      </c>
      <c r="C9" s="47">
        <v>838833</v>
      </c>
      <c r="D9" s="59">
        <f t="shared" si="0"/>
        <v>251649.9</v>
      </c>
    </row>
    <row r="10" spans="1:4" ht="15.75" customHeight="1" x14ac:dyDescent="0.4">
      <c r="A10" s="45" t="s">
        <v>322</v>
      </c>
      <c r="B10" s="46">
        <v>6929</v>
      </c>
      <c r="C10" s="47">
        <v>2621186</v>
      </c>
      <c r="D10" s="59">
        <f t="shared" si="0"/>
        <v>786355.79999999993</v>
      </c>
    </row>
    <row r="11" spans="1:4" ht="15.75" customHeight="1" x14ac:dyDescent="0.4">
      <c r="A11" s="45" t="s">
        <v>323</v>
      </c>
      <c r="B11" s="46">
        <v>4746</v>
      </c>
      <c r="C11" s="47">
        <v>2160734</v>
      </c>
      <c r="D11" s="59">
        <f t="shared" si="0"/>
        <v>648220.19999999995</v>
      </c>
    </row>
    <row r="12" spans="1:4" ht="15.75" customHeight="1" x14ac:dyDescent="0.4">
      <c r="A12" s="45" t="s">
        <v>324</v>
      </c>
      <c r="B12" s="46">
        <v>8055</v>
      </c>
      <c r="C12" s="47">
        <v>11780199</v>
      </c>
      <c r="D12" s="59">
        <f t="shared" si="0"/>
        <v>3534059.6999999997</v>
      </c>
    </row>
    <row r="13" spans="1:4" ht="15.75" customHeight="1" x14ac:dyDescent="0.4">
      <c r="A13" s="45" t="s">
        <v>325</v>
      </c>
      <c r="B13" s="46">
        <v>11550</v>
      </c>
      <c r="C13" s="47">
        <v>12887494</v>
      </c>
      <c r="D13" s="59">
        <f t="shared" si="0"/>
        <v>3866248.1999999997</v>
      </c>
    </row>
    <row r="14" spans="1:4" ht="15.75" customHeight="1" x14ac:dyDescent="0.4">
      <c r="A14" s="45" t="s">
        <v>326</v>
      </c>
      <c r="B14" s="46">
        <v>1293</v>
      </c>
      <c r="C14" s="47">
        <v>728226</v>
      </c>
      <c r="D14" s="59">
        <f t="shared" si="0"/>
        <v>218467.8</v>
      </c>
    </row>
    <row r="15" spans="1:4" ht="15.75" customHeight="1" x14ac:dyDescent="0.4">
      <c r="A15" s="45" t="s">
        <v>327</v>
      </c>
      <c r="B15" s="46">
        <v>13</v>
      </c>
      <c r="C15" s="47">
        <v>48757</v>
      </c>
      <c r="D15" s="59">
        <f t="shared" si="0"/>
        <v>14627.1</v>
      </c>
    </row>
    <row r="16" spans="1:4" ht="15.75" customHeight="1" x14ac:dyDescent="0.4">
      <c r="A16" s="45" t="s">
        <v>328</v>
      </c>
      <c r="B16" s="46">
        <v>1363</v>
      </c>
      <c r="C16" s="47">
        <v>1009747</v>
      </c>
      <c r="D16" s="59">
        <f t="shared" si="0"/>
        <v>302924.09999999998</v>
      </c>
    </row>
    <row r="17" spans="1:4" ht="15.75" customHeight="1" x14ac:dyDescent="0.4">
      <c r="A17" s="45" t="s">
        <v>329</v>
      </c>
      <c r="B17" s="46">
        <v>47484</v>
      </c>
      <c r="C17" s="47">
        <v>21125292</v>
      </c>
      <c r="D17" s="59">
        <f t="shared" si="0"/>
        <v>6337587.5999999996</v>
      </c>
    </row>
    <row r="18" spans="1:4" ht="15.75" customHeight="1" x14ac:dyDescent="0.4">
      <c r="A18" s="45" t="s">
        <v>330</v>
      </c>
      <c r="B18" s="46">
        <v>2632</v>
      </c>
      <c r="C18" s="47">
        <v>881785</v>
      </c>
      <c r="D18" s="59">
        <f t="shared" si="0"/>
        <v>264535.5</v>
      </c>
    </row>
    <row r="19" spans="1:4" ht="15.75" customHeight="1" x14ac:dyDescent="0.4">
      <c r="A19" s="45" t="s">
        <v>331</v>
      </c>
      <c r="B19" s="46">
        <v>15939</v>
      </c>
      <c r="C19" s="47">
        <v>21761741</v>
      </c>
      <c r="D19" s="59">
        <f t="shared" si="0"/>
        <v>6528522.2999999998</v>
      </c>
    </row>
    <row r="20" spans="1:4" ht="15.75" customHeight="1" x14ac:dyDescent="0.4">
      <c r="A20" s="45" t="s">
        <v>332</v>
      </c>
      <c r="B20" s="46">
        <v>1196</v>
      </c>
      <c r="C20" s="47">
        <v>1259770</v>
      </c>
      <c r="D20" s="59">
        <f t="shared" si="0"/>
        <v>377931</v>
      </c>
    </row>
    <row r="21" spans="1:4" ht="15.75" customHeight="1" x14ac:dyDescent="0.4">
      <c r="A21" s="45" t="s">
        <v>333</v>
      </c>
      <c r="B21" s="46">
        <v>16541</v>
      </c>
      <c r="C21" s="47">
        <v>1400359</v>
      </c>
      <c r="D21" s="59">
        <f t="shared" si="0"/>
        <v>420107.7</v>
      </c>
    </row>
    <row r="22" spans="1:4" ht="15.75" customHeight="1" x14ac:dyDescent="0.4">
      <c r="A22" s="60" t="s">
        <v>334</v>
      </c>
      <c r="B22" s="46">
        <v>74</v>
      </c>
      <c r="C22" s="47">
        <v>84041</v>
      </c>
      <c r="D22" s="59">
        <f t="shared" si="0"/>
        <v>25212.3</v>
      </c>
    </row>
    <row r="23" spans="1:4" ht="15.75" customHeight="1" x14ac:dyDescent="0.4">
      <c r="A23" s="60" t="s">
        <v>335</v>
      </c>
      <c r="B23" s="46">
        <v>11912</v>
      </c>
      <c r="C23" s="47">
        <v>7800717</v>
      </c>
      <c r="D23" s="59">
        <f t="shared" si="0"/>
        <v>2340215.1</v>
      </c>
    </row>
    <row r="24" spans="1:4" ht="15.75" customHeight="1" x14ac:dyDescent="0.4">
      <c r="A24" s="61" t="s">
        <v>336</v>
      </c>
      <c r="B24" s="46">
        <v>17833</v>
      </c>
      <c r="C24" s="47">
        <v>16365796</v>
      </c>
      <c r="D24" s="59">
        <f t="shared" si="0"/>
        <v>4909738.8</v>
      </c>
    </row>
    <row r="25" spans="1:4" ht="15.75" customHeight="1" x14ac:dyDescent="0.4">
      <c r="A25" s="60" t="s">
        <v>337</v>
      </c>
      <c r="B25" s="46">
        <v>470</v>
      </c>
      <c r="C25" s="47">
        <v>222147</v>
      </c>
      <c r="D25" s="59">
        <f t="shared" si="0"/>
        <v>66644.099999999991</v>
      </c>
    </row>
    <row r="26" spans="1:4" ht="15.75" customHeight="1" x14ac:dyDescent="0.4">
      <c r="A26" s="60" t="s">
        <v>338</v>
      </c>
      <c r="B26" s="46">
        <v>5025</v>
      </c>
      <c r="C26" s="47">
        <v>3434353</v>
      </c>
      <c r="D26" s="59">
        <f t="shared" si="0"/>
        <v>1030305.8999999999</v>
      </c>
    </row>
    <row r="27" spans="1:4" ht="15.75" customHeight="1" x14ac:dyDescent="0.4">
      <c r="A27" s="60" t="s">
        <v>339</v>
      </c>
      <c r="B27" s="46">
        <v>8373</v>
      </c>
      <c r="C27" s="47">
        <v>9782524</v>
      </c>
      <c r="D27" s="59">
        <f t="shared" si="0"/>
        <v>2934757.1999999997</v>
      </c>
    </row>
    <row r="28" spans="1:4" ht="15.75" customHeight="1" x14ac:dyDescent="0.4">
      <c r="A28" s="60" t="s">
        <v>340</v>
      </c>
      <c r="B28" s="46">
        <v>834</v>
      </c>
      <c r="C28" s="47">
        <v>1604815</v>
      </c>
      <c r="D28" s="59">
        <f t="shared" si="0"/>
        <v>481444.5</v>
      </c>
    </row>
    <row r="29" spans="1:4" ht="15.75" customHeight="1" x14ac:dyDescent="0.4">
      <c r="A29" s="60" t="s">
        <v>341</v>
      </c>
      <c r="B29" s="46">
        <v>9133</v>
      </c>
      <c r="C29" s="47">
        <v>5905836</v>
      </c>
      <c r="D29" s="59">
        <f t="shared" si="0"/>
        <v>1771750.8</v>
      </c>
    </row>
    <row r="30" spans="1:4" ht="15.75" customHeight="1" x14ac:dyDescent="0.4">
      <c r="A30" s="60" t="s">
        <v>342</v>
      </c>
      <c r="B30" s="46">
        <v>10189</v>
      </c>
      <c r="C30" s="47">
        <v>4853231.76</v>
      </c>
      <c r="D30" s="59">
        <f t="shared" si="0"/>
        <v>1455969.5279999999</v>
      </c>
    </row>
    <row r="31" spans="1:4" ht="13.9" x14ac:dyDescent="0.4">
      <c r="A31" s="60" t="s">
        <v>343</v>
      </c>
      <c r="B31" s="46">
        <v>4022</v>
      </c>
      <c r="C31" s="47">
        <v>5607923</v>
      </c>
      <c r="D31" s="59">
        <f t="shared" si="0"/>
        <v>1682376.9</v>
      </c>
    </row>
    <row r="32" spans="1:4" ht="13.9" x14ac:dyDescent="0.4">
      <c r="A32" s="60" t="s">
        <v>344</v>
      </c>
      <c r="B32" s="46">
        <v>21203</v>
      </c>
      <c r="C32" s="47">
        <v>12746894</v>
      </c>
      <c r="D32" s="59">
        <f t="shared" si="0"/>
        <v>3824068.1999999997</v>
      </c>
    </row>
    <row r="33" spans="1:4" ht="13.9" x14ac:dyDescent="0.4">
      <c r="A33" s="60" t="s">
        <v>345</v>
      </c>
      <c r="B33" s="46">
        <v>822</v>
      </c>
      <c r="C33" s="47">
        <v>516749.12</v>
      </c>
      <c r="D33" s="59">
        <f t="shared" si="0"/>
        <v>155024.736</v>
      </c>
    </row>
    <row r="34" spans="1:4" ht="13.9" x14ac:dyDescent="0.4">
      <c r="A34" s="60" t="s">
        <v>346</v>
      </c>
      <c r="B34" s="46">
        <v>52158</v>
      </c>
      <c r="C34" s="47">
        <v>23120332</v>
      </c>
      <c r="D34" s="59">
        <f t="shared" ref="D34:D65" si="1">C34*0.3</f>
        <v>6936099.5999999996</v>
      </c>
    </row>
    <row r="35" spans="1:4" ht="13.9" x14ac:dyDescent="0.4">
      <c r="A35" s="60" t="s">
        <v>347</v>
      </c>
      <c r="B35" s="46">
        <v>3482</v>
      </c>
      <c r="C35" s="47">
        <v>5962282</v>
      </c>
      <c r="D35" s="59">
        <f t="shared" si="1"/>
        <v>1788684.5999999999</v>
      </c>
    </row>
    <row r="36" spans="1:4" ht="13.9" x14ac:dyDescent="0.4">
      <c r="A36" s="60" t="s">
        <v>348</v>
      </c>
      <c r="B36" s="46">
        <v>160</v>
      </c>
      <c r="C36" s="47">
        <v>41974.36</v>
      </c>
      <c r="D36" s="59">
        <f t="shared" si="1"/>
        <v>12592.307999999999</v>
      </c>
    </row>
    <row r="37" spans="1:4" ht="13.9" x14ac:dyDescent="0.4">
      <c r="A37" s="60" t="s">
        <v>349</v>
      </c>
      <c r="B37" s="46">
        <v>5925</v>
      </c>
      <c r="C37" s="47">
        <v>3746924</v>
      </c>
      <c r="D37" s="59">
        <f t="shared" si="1"/>
        <v>1124077.2</v>
      </c>
    </row>
    <row r="38" spans="1:4" ht="13.9" x14ac:dyDescent="0.4">
      <c r="A38" s="60" t="s">
        <v>350</v>
      </c>
      <c r="B38" s="46">
        <v>863</v>
      </c>
      <c r="C38" s="47">
        <v>387995</v>
      </c>
      <c r="D38" s="59">
        <f t="shared" si="1"/>
        <v>116398.5</v>
      </c>
    </row>
    <row r="39" spans="1:4" ht="13.9" x14ac:dyDescent="0.4">
      <c r="A39" s="60" t="s">
        <v>351</v>
      </c>
      <c r="B39" s="46">
        <v>2622</v>
      </c>
      <c r="C39" s="47">
        <v>1125902</v>
      </c>
      <c r="D39" s="59">
        <f t="shared" si="1"/>
        <v>337770.6</v>
      </c>
    </row>
    <row r="40" spans="1:4" ht="13.9" x14ac:dyDescent="0.4">
      <c r="A40" s="60" t="s">
        <v>352</v>
      </c>
      <c r="B40" s="46">
        <v>651</v>
      </c>
      <c r="C40" s="47">
        <v>357424</v>
      </c>
      <c r="D40" s="59">
        <f t="shared" si="1"/>
        <v>107227.2</v>
      </c>
    </row>
    <row r="41" spans="1:4" ht="13.9" x14ac:dyDescent="0.4">
      <c r="A41" s="60" t="s">
        <v>353</v>
      </c>
      <c r="B41" s="46">
        <v>2101</v>
      </c>
      <c r="C41" s="47">
        <v>635500</v>
      </c>
      <c r="D41" s="59">
        <f t="shared" si="1"/>
        <v>190650</v>
      </c>
    </row>
    <row r="42" spans="1:4" ht="13.9" x14ac:dyDescent="0.4">
      <c r="A42" s="60" t="s">
        <v>354</v>
      </c>
      <c r="B42" s="46">
        <v>25703</v>
      </c>
      <c r="C42" s="47">
        <v>23809852</v>
      </c>
      <c r="D42" s="59">
        <f t="shared" si="1"/>
        <v>7142955.5999999996</v>
      </c>
    </row>
    <row r="43" spans="1:4" ht="13.9" x14ac:dyDescent="0.4">
      <c r="A43" s="60" t="s">
        <v>355</v>
      </c>
      <c r="B43" s="46">
        <v>1478</v>
      </c>
      <c r="C43" s="47">
        <v>834035.72</v>
      </c>
      <c r="D43" s="59">
        <f t="shared" si="1"/>
        <v>250210.71599999999</v>
      </c>
    </row>
    <row r="44" spans="1:4" ht="13.9" x14ac:dyDescent="0.4">
      <c r="A44" s="60" t="s">
        <v>356</v>
      </c>
      <c r="B44" s="46">
        <v>334</v>
      </c>
      <c r="C44" s="47">
        <v>136396.24</v>
      </c>
      <c r="D44" s="59">
        <f t="shared" si="1"/>
        <v>40918.871999999996</v>
      </c>
    </row>
    <row r="45" spans="1:4" ht="13.9" x14ac:dyDescent="0.4">
      <c r="A45" s="60" t="s">
        <v>357</v>
      </c>
      <c r="B45" s="46">
        <v>14712</v>
      </c>
      <c r="C45" s="47">
        <v>7737693</v>
      </c>
      <c r="D45" s="59">
        <f t="shared" si="1"/>
        <v>2321307.9</v>
      </c>
    </row>
    <row r="46" spans="1:4" ht="13.9" x14ac:dyDescent="0.4">
      <c r="A46" s="60" t="s">
        <v>358</v>
      </c>
      <c r="B46" s="46">
        <v>298</v>
      </c>
      <c r="C46" s="47">
        <v>900777.77</v>
      </c>
      <c r="D46" s="59">
        <f t="shared" si="1"/>
        <v>270233.33100000001</v>
      </c>
    </row>
    <row r="47" spans="1:4" ht="13.9" x14ac:dyDescent="0.4">
      <c r="A47" s="60" t="s">
        <v>359</v>
      </c>
      <c r="B47" s="46">
        <v>27540</v>
      </c>
      <c r="C47" s="47">
        <v>19297564</v>
      </c>
      <c r="D47" s="59">
        <f t="shared" si="1"/>
        <v>5789269.2000000002</v>
      </c>
    </row>
    <row r="48" spans="1:4" ht="13.9" x14ac:dyDescent="0.4">
      <c r="A48" s="60" t="s">
        <v>360</v>
      </c>
      <c r="B48" s="46">
        <v>8521</v>
      </c>
      <c r="C48" s="47">
        <v>11775575</v>
      </c>
      <c r="D48" s="59">
        <f t="shared" si="1"/>
        <v>3532672.5</v>
      </c>
    </row>
    <row r="49" spans="1:4" ht="13.9" x14ac:dyDescent="0.4">
      <c r="A49" s="60" t="s">
        <v>361</v>
      </c>
      <c r="B49" s="46">
        <v>1432</v>
      </c>
      <c r="C49" s="47">
        <v>554181.4</v>
      </c>
      <c r="D49" s="59">
        <f t="shared" si="1"/>
        <v>166254.42000000001</v>
      </c>
    </row>
    <row r="50" spans="1:4" ht="13.9" x14ac:dyDescent="0.4">
      <c r="A50" s="60" t="s">
        <v>362</v>
      </c>
      <c r="B50" s="46">
        <v>134</v>
      </c>
      <c r="C50" s="47">
        <v>48461.73</v>
      </c>
      <c r="D50" s="59">
        <f t="shared" si="1"/>
        <v>14538.519</v>
      </c>
    </row>
    <row r="51" spans="1:4" ht="13.9" x14ac:dyDescent="0.4">
      <c r="A51" s="60" t="s">
        <v>363</v>
      </c>
      <c r="B51" s="46">
        <v>18094</v>
      </c>
      <c r="C51" s="47">
        <v>8202013</v>
      </c>
      <c r="D51" s="59">
        <f t="shared" si="1"/>
        <v>2460603.9</v>
      </c>
    </row>
    <row r="52" spans="1:4" ht="13.9" x14ac:dyDescent="0.4">
      <c r="A52" s="60" t="s">
        <v>364</v>
      </c>
      <c r="B52" s="46">
        <v>8046</v>
      </c>
      <c r="C52" s="47">
        <v>8844064</v>
      </c>
      <c r="D52" s="59">
        <f t="shared" si="1"/>
        <v>2653219.1999999997</v>
      </c>
    </row>
    <row r="53" spans="1:4" ht="13.9" x14ac:dyDescent="0.4">
      <c r="A53" s="60" t="s">
        <v>365</v>
      </c>
      <c r="B53" s="46">
        <v>729</v>
      </c>
      <c r="C53" s="47">
        <v>575062</v>
      </c>
      <c r="D53" s="59">
        <f t="shared" si="1"/>
        <v>172518.6</v>
      </c>
    </row>
    <row r="54" spans="1:4" ht="13.9" x14ac:dyDescent="0.4">
      <c r="A54" s="60" t="s">
        <v>366</v>
      </c>
      <c r="B54" s="46">
        <v>27472</v>
      </c>
      <c r="C54" s="47">
        <v>22420540</v>
      </c>
      <c r="D54" s="59">
        <f t="shared" si="1"/>
        <v>6726162</v>
      </c>
    </row>
    <row r="55" spans="1:4" ht="13.9" x14ac:dyDescent="0.4">
      <c r="A55" s="60" t="s">
        <v>367</v>
      </c>
      <c r="B55" s="46">
        <v>2442</v>
      </c>
      <c r="C55" s="47">
        <v>1619488</v>
      </c>
      <c r="D55" s="59">
        <f t="shared" si="1"/>
        <v>485846.39999999997</v>
      </c>
    </row>
    <row r="56" spans="1:4" ht="13.9" x14ac:dyDescent="0.4">
      <c r="A56" s="60" t="s">
        <v>368</v>
      </c>
      <c r="B56" s="46">
        <v>5008</v>
      </c>
      <c r="C56" s="47">
        <v>4249631</v>
      </c>
      <c r="D56" s="59">
        <f t="shared" si="1"/>
        <v>1274889.3</v>
      </c>
    </row>
    <row r="57" spans="1:4" ht="13.9" x14ac:dyDescent="0.4">
      <c r="A57" s="60" t="s">
        <v>369</v>
      </c>
      <c r="B57" s="46">
        <v>4227</v>
      </c>
      <c r="C57" s="47">
        <v>2620992</v>
      </c>
      <c r="D57" s="59">
        <f t="shared" si="1"/>
        <v>786297.6</v>
      </c>
    </row>
    <row r="58" spans="1:4" ht="13.9" x14ac:dyDescent="0.4">
      <c r="A58" s="60" t="s">
        <v>370</v>
      </c>
      <c r="B58" s="46">
        <v>959</v>
      </c>
      <c r="C58" s="47">
        <v>182616</v>
      </c>
      <c r="D58" s="59">
        <f t="shared" si="1"/>
        <v>54784.799999999996</v>
      </c>
    </row>
    <row r="59" spans="1:4" ht="13.9" x14ac:dyDescent="0.4">
      <c r="A59" s="60" t="s">
        <v>371</v>
      </c>
      <c r="B59" s="46">
        <v>1381</v>
      </c>
      <c r="C59" s="47">
        <v>675079</v>
      </c>
      <c r="D59" s="59">
        <f t="shared" si="1"/>
        <v>202523.69999999998</v>
      </c>
    </row>
    <row r="60" spans="1:4" ht="13.9" x14ac:dyDescent="0.4">
      <c r="A60" s="60" t="s">
        <v>372</v>
      </c>
      <c r="B60" s="46">
        <v>7737</v>
      </c>
      <c r="C60" s="47">
        <v>7046302</v>
      </c>
      <c r="D60" s="59">
        <f t="shared" si="1"/>
        <v>2113890.6</v>
      </c>
    </row>
    <row r="61" spans="1:4" ht="13.9" x14ac:dyDescent="0.4">
      <c r="A61" s="60" t="s">
        <v>373</v>
      </c>
      <c r="B61" s="46">
        <v>16062</v>
      </c>
      <c r="C61" s="47">
        <v>8255774</v>
      </c>
      <c r="D61" s="59">
        <f t="shared" si="1"/>
        <v>2476732.1999999997</v>
      </c>
    </row>
    <row r="62" spans="1:4" ht="13.9" x14ac:dyDescent="0.4">
      <c r="A62" s="60" t="s">
        <v>374</v>
      </c>
      <c r="B62" s="46">
        <v>7002</v>
      </c>
      <c r="C62" s="47">
        <v>3767395</v>
      </c>
      <c r="D62" s="59">
        <f t="shared" si="1"/>
        <v>1130218.5</v>
      </c>
    </row>
    <row r="63" spans="1:4" ht="13.9" x14ac:dyDescent="0.4">
      <c r="A63" s="60" t="s">
        <v>375</v>
      </c>
      <c r="B63" s="46">
        <v>3304</v>
      </c>
      <c r="C63" s="47">
        <v>2016430</v>
      </c>
      <c r="D63" s="59">
        <f t="shared" si="1"/>
        <v>604929</v>
      </c>
    </row>
    <row r="64" spans="1:4" ht="13.9" x14ac:dyDescent="0.4">
      <c r="A64" s="60" t="s">
        <v>376</v>
      </c>
      <c r="B64" s="46">
        <v>930</v>
      </c>
      <c r="C64" s="47">
        <v>384979</v>
      </c>
      <c r="D64" s="59">
        <f t="shared" si="1"/>
        <v>115493.7</v>
      </c>
    </row>
    <row r="65" spans="1:4" ht="13.9" x14ac:dyDescent="0.4">
      <c r="A65" s="60" t="s">
        <v>377</v>
      </c>
      <c r="B65" s="46">
        <v>470</v>
      </c>
      <c r="C65" s="47">
        <v>146446</v>
      </c>
      <c r="D65" s="59">
        <f t="shared" si="1"/>
        <v>43933.799999999996</v>
      </c>
    </row>
    <row r="66" spans="1:4" ht="13.9" x14ac:dyDescent="0.4">
      <c r="A66" s="60" t="s">
        <v>378</v>
      </c>
      <c r="B66" s="46">
        <v>3275</v>
      </c>
      <c r="C66" s="47">
        <v>3827753</v>
      </c>
      <c r="D66" s="59">
        <f t="shared" ref="D66:D97" si="2">C66*0.3</f>
        <v>1148325.8999999999</v>
      </c>
    </row>
    <row r="67" spans="1:4" ht="13.9" x14ac:dyDescent="0.4">
      <c r="A67" s="60" t="s">
        <v>379</v>
      </c>
      <c r="B67" s="46">
        <v>8603</v>
      </c>
      <c r="C67" s="47">
        <v>12109281</v>
      </c>
      <c r="D67" s="59">
        <f t="shared" si="2"/>
        <v>3632784.3</v>
      </c>
    </row>
    <row r="68" spans="1:4" ht="13.9" x14ac:dyDescent="0.4">
      <c r="A68" s="60" t="s">
        <v>380</v>
      </c>
      <c r="B68" s="46">
        <v>2856</v>
      </c>
      <c r="C68" s="47">
        <v>913332</v>
      </c>
      <c r="D68" s="59">
        <f t="shared" si="2"/>
        <v>273999.59999999998</v>
      </c>
    </row>
    <row r="69" spans="1:4" ht="13.9" x14ac:dyDescent="0.4">
      <c r="A69" s="60" t="s">
        <v>381</v>
      </c>
      <c r="B69" s="46">
        <v>4635</v>
      </c>
      <c r="C69" s="47">
        <v>3370845</v>
      </c>
      <c r="D69" s="59">
        <f t="shared" si="2"/>
        <v>1011253.5</v>
      </c>
    </row>
    <row r="70" spans="1:4" ht="13.9" x14ac:dyDescent="0.4">
      <c r="A70" s="60" t="s">
        <v>382</v>
      </c>
      <c r="B70" s="46">
        <v>13020</v>
      </c>
      <c r="C70" s="47">
        <v>9115012</v>
      </c>
      <c r="D70" s="59">
        <f t="shared" si="2"/>
        <v>2734503.6</v>
      </c>
    </row>
    <row r="71" spans="1:4" ht="13.9" x14ac:dyDescent="0.4">
      <c r="A71" s="60" t="s">
        <v>383</v>
      </c>
      <c r="B71" s="46">
        <v>6517</v>
      </c>
      <c r="C71" s="47">
        <v>3835573</v>
      </c>
      <c r="D71" s="59">
        <f t="shared" si="2"/>
        <v>1150671.8999999999</v>
      </c>
    </row>
    <row r="72" spans="1:4" ht="13.9" x14ac:dyDescent="0.4">
      <c r="A72" s="60" t="s">
        <v>384</v>
      </c>
      <c r="B72" s="46">
        <v>319294</v>
      </c>
      <c r="C72" s="47">
        <v>430213000</v>
      </c>
      <c r="D72" s="59">
        <f t="shared" si="2"/>
        <v>129063900</v>
      </c>
    </row>
    <row r="73" spans="1:4" ht="13.9" x14ac:dyDescent="0.4">
      <c r="A73" s="60" t="s">
        <v>385</v>
      </c>
      <c r="B73" s="46">
        <v>6254</v>
      </c>
      <c r="C73" s="47">
        <v>5997095</v>
      </c>
      <c r="D73" s="59">
        <f t="shared" si="2"/>
        <v>1799128.5</v>
      </c>
    </row>
    <row r="74" spans="1:4" ht="13.9" x14ac:dyDescent="0.4">
      <c r="A74" s="60" t="s">
        <v>386</v>
      </c>
      <c r="B74" s="46">
        <v>998954</v>
      </c>
      <c r="C74" s="47">
        <v>341291336</v>
      </c>
      <c r="D74" s="59">
        <f t="shared" si="2"/>
        <v>102387400.8</v>
      </c>
    </row>
    <row r="75" spans="1:4" ht="13.9" x14ac:dyDescent="0.4">
      <c r="A75" s="60" t="s">
        <v>387</v>
      </c>
      <c r="B75" s="46">
        <v>8496</v>
      </c>
      <c r="C75" s="47">
        <v>7253769</v>
      </c>
      <c r="D75" s="59">
        <f t="shared" si="2"/>
        <v>2176130.6999999997</v>
      </c>
    </row>
    <row r="76" spans="1:4" ht="13.9" x14ac:dyDescent="0.4">
      <c r="A76" s="60" t="s">
        <v>388</v>
      </c>
      <c r="B76" s="46">
        <v>668</v>
      </c>
      <c r="C76" s="47">
        <v>174844</v>
      </c>
      <c r="D76" s="59">
        <f t="shared" si="2"/>
        <v>52453.2</v>
      </c>
    </row>
    <row r="77" spans="1:4" ht="13.9" x14ac:dyDescent="0.4">
      <c r="A77" s="60" t="s">
        <v>389</v>
      </c>
      <c r="B77" s="46">
        <v>10815</v>
      </c>
      <c r="C77" s="47">
        <v>10040225</v>
      </c>
      <c r="D77" s="59">
        <f t="shared" si="2"/>
        <v>3012067.5</v>
      </c>
    </row>
    <row r="78" spans="1:4" ht="13.9" x14ac:dyDescent="0.4">
      <c r="A78" s="60" t="s">
        <v>390</v>
      </c>
      <c r="B78" s="46">
        <v>392</v>
      </c>
      <c r="C78" s="47">
        <v>572292</v>
      </c>
      <c r="D78" s="59">
        <f t="shared" si="2"/>
        <v>171687.6</v>
      </c>
    </row>
    <row r="79" spans="1:4" ht="13.9" x14ac:dyDescent="0.4">
      <c r="A79" s="60" t="s">
        <v>391</v>
      </c>
      <c r="B79" s="46">
        <v>35371</v>
      </c>
      <c r="C79" s="47">
        <v>26917526</v>
      </c>
      <c r="D79" s="59">
        <f t="shared" si="2"/>
        <v>8075257.7999999998</v>
      </c>
    </row>
    <row r="80" spans="1:4" ht="13.9" x14ac:dyDescent="0.4">
      <c r="A80" s="60" t="s">
        <v>392</v>
      </c>
      <c r="B80" s="46">
        <v>445</v>
      </c>
      <c r="C80" s="47">
        <v>386887</v>
      </c>
      <c r="D80" s="59">
        <f t="shared" si="2"/>
        <v>116066.09999999999</v>
      </c>
    </row>
    <row r="81" spans="1:4" ht="13.9" x14ac:dyDescent="0.4">
      <c r="A81" s="60" t="s">
        <v>393</v>
      </c>
      <c r="B81" s="46">
        <v>6942</v>
      </c>
      <c r="C81" s="47">
        <v>3290258</v>
      </c>
      <c r="D81" s="59">
        <f t="shared" si="2"/>
        <v>987077.39999999991</v>
      </c>
    </row>
    <row r="82" spans="1:4" ht="13.9" x14ac:dyDescent="0.4">
      <c r="A82" s="60" t="s">
        <v>394</v>
      </c>
      <c r="B82" s="46">
        <v>1420</v>
      </c>
      <c r="C82" s="47">
        <v>1042254</v>
      </c>
      <c r="D82" s="59">
        <f t="shared" si="2"/>
        <v>312676.2</v>
      </c>
    </row>
    <row r="83" spans="1:4" ht="13.9" x14ac:dyDescent="0.4">
      <c r="A83" s="60" t="s">
        <v>395</v>
      </c>
      <c r="B83" s="46">
        <v>1055</v>
      </c>
      <c r="C83" s="47">
        <v>420343</v>
      </c>
      <c r="D83" s="59">
        <f t="shared" si="2"/>
        <v>126102.9</v>
      </c>
    </row>
    <row r="84" spans="1:4" ht="13.9" x14ac:dyDescent="0.4">
      <c r="A84" s="60" t="s">
        <v>396</v>
      </c>
      <c r="B84" s="46">
        <v>1880</v>
      </c>
      <c r="C84" s="47">
        <v>2156671</v>
      </c>
      <c r="D84" s="59">
        <f t="shared" si="2"/>
        <v>647001.29999999993</v>
      </c>
    </row>
    <row r="85" spans="1:4" ht="13.9" x14ac:dyDescent="0.4">
      <c r="A85" s="60" t="s">
        <v>397</v>
      </c>
      <c r="B85" s="46">
        <v>277</v>
      </c>
      <c r="C85" s="47">
        <v>233738.19</v>
      </c>
      <c r="D85" s="59">
        <f t="shared" si="2"/>
        <v>70121.456999999995</v>
      </c>
    </row>
    <row r="86" spans="1:4" ht="13.9" x14ac:dyDescent="0.4">
      <c r="A86" s="60" t="s">
        <v>398</v>
      </c>
      <c r="B86" s="46">
        <v>1962</v>
      </c>
      <c r="C86" s="47">
        <v>1518054</v>
      </c>
      <c r="D86" s="59">
        <f t="shared" si="2"/>
        <v>455416.2</v>
      </c>
    </row>
    <row r="87" spans="1:4" ht="13.9" x14ac:dyDescent="0.4">
      <c r="A87" s="60" t="s">
        <v>399</v>
      </c>
      <c r="B87" s="46">
        <v>22995</v>
      </c>
      <c r="C87" s="47">
        <v>14955343</v>
      </c>
      <c r="D87" s="59">
        <f t="shared" si="2"/>
        <v>4486602.8999999994</v>
      </c>
    </row>
    <row r="88" spans="1:4" ht="13.9" x14ac:dyDescent="0.4">
      <c r="A88" s="60" t="s">
        <v>400</v>
      </c>
      <c r="B88" s="46">
        <v>2313</v>
      </c>
      <c r="C88" s="47">
        <v>2810091</v>
      </c>
      <c r="D88" s="59">
        <f t="shared" si="2"/>
        <v>843027.29999999993</v>
      </c>
    </row>
    <row r="89" spans="1:4" ht="13.9" x14ac:dyDescent="0.4">
      <c r="A89" s="60" t="s">
        <v>401</v>
      </c>
      <c r="B89" s="46">
        <v>278</v>
      </c>
      <c r="C89" s="47" t="s">
        <v>402</v>
      </c>
      <c r="D89" s="47" t="s">
        <v>403</v>
      </c>
    </row>
    <row r="90" spans="1:4" ht="13.9" x14ac:dyDescent="0.4">
      <c r="A90" s="60" t="s">
        <v>404</v>
      </c>
      <c r="B90" s="46">
        <v>471</v>
      </c>
      <c r="C90" s="47">
        <v>131916</v>
      </c>
      <c r="D90" s="59">
        <f>C90*0.3</f>
        <v>39574.799999999996</v>
      </c>
    </row>
    <row r="91" spans="1:4" ht="13.9" x14ac:dyDescent="0.4">
      <c r="A91" s="60" t="s">
        <v>405</v>
      </c>
      <c r="B91" s="46">
        <v>35517</v>
      </c>
      <c r="C91" s="47">
        <v>9051444</v>
      </c>
      <c r="D91" s="59">
        <f>C91*0.3</f>
        <v>2715433.1999999997</v>
      </c>
    </row>
    <row r="92" spans="1:4" ht="13.9" x14ac:dyDescent="0.4">
      <c r="A92" s="60" t="s">
        <v>406</v>
      </c>
      <c r="B92" s="46">
        <v>1547</v>
      </c>
      <c r="C92" s="47">
        <v>778189</v>
      </c>
      <c r="D92" s="59">
        <f>C92*0.3</f>
        <v>233456.69999999998</v>
      </c>
    </row>
    <row r="93" spans="1:4" ht="13.9" x14ac:dyDescent="0.4">
      <c r="A93" s="60" t="s">
        <v>407</v>
      </c>
      <c r="B93" s="46">
        <v>4063</v>
      </c>
      <c r="C93" s="47">
        <v>3706617</v>
      </c>
      <c r="D93" s="59">
        <f>C93*0.3</f>
        <v>1111985.0999999999</v>
      </c>
    </row>
    <row r="94" spans="1:4" ht="13.9" x14ac:dyDescent="0.4">
      <c r="A94" s="62"/>
      <c r="B94" s="63"/>
      <c r="C94" s="59"/>
      <c r="D94" s="59"/>
    </row>
    <row r="95" spans="1:4" ht="13.5" x14ac:dyDescent="0.35">
      <c r="A95" s="57" t="s">
        <v>408</v>
      </c>
      <c r="B95" s="71">
        <v>1318610</v>
      </c>
      <c r="C95" s="75">
        <f>SUM(C2:C93)</f>
        <v>1249371593.74</v>
      </c>
      <c r="D95" s="75">
        <f>SUM(D2:D93)</f>
        <v>374811478.12199998</v>
      </c>
    </row>
    <row r="96" spans="1:4" ht="27" x14ac:dyDescent="0.35">
      <c r="A96" s="70" t="s">
        <v>409</v>
      </c>
      <c r="B96" s="72">
        <v>675319</v>
      </c>
      <c r="C96" s="73">
        <v>852678736</v>
      </c>
      <c r="D96" s="74">
        <v>143360177</v>
      </c>
    </row>
  </sheetData>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76"/>
  <sheetViews>
    <sheetView tabSelected="1" workbookViewId="0">
      <pane ySplit="1" topLeftCell="A14" activePane="bottomLeft" state="frozen"/>
      <selection pane="bottomLeft" activeCell="B9" sqref="B9"/>
    </sheetView>
  </sheetViews>
  <sheetFormatPr defaultColWidth="14.3984375" defaultRowHeight="12.75" x14ac:dyDescent="0.35"/>
  <cols>
    <col min="1" max="1" width="29.1328125" customWidth="1"/>
    <col min="2" max="2" width="59" customWidth="1"/>
    <col min="3" max="3" width="25.265625" customWidth="1"/>
    <col min="4" max="4" width="21.53125" customWidth="1"/>
    <col min="5" max="5" width="24.73046875" customWidth="1"/>
  </cols>
  <sheetData>
    <row r="1" spans="1:5" ht="27" x14ac:dyDescent="0.35">
      <c r="A1" s="8" t="s">
        <v>410</v>
      </c>
      <c r="B1" s="8" t="s">
        <v>411</v>
      </c>
      <c r="C1" s="8" t="s">
        <v>412</v>
      </c>
      <c r="D1" s="8" t="s">
        <v>413</v>
      </c>
      <c r="E1" s="64" t="s">
        <v>414</v>
      </c>
    </row>
    <row r="2" spans="1:5" ht="41.65" x14ac:dyDescent="0.4">
      <c r="A2" s="65" t="s">
        <v>415</v>
      </c>
      <c r="B2" s="45" t="s">
        <v>416</v>
      </c>
      <c r="C2" s="66">
        <v>2</v>
      </c>
      <c r="D2" s="66">
        <v>9006</v>
      </c>
      <c r="E2" s="66">
        <v>375.25</v>
      </c>
    </row>
    <row r="3" spans="1:5" ht="13.9" x14ac:dyDescent="0.4">
      <c r="A3" s="65" t="s">
        <v>417</v>
      </c>
      <c r="B3" s="45" t="s">
        <v>418</v>
      </c>
      <c r="C3" s="66">
        <v>1</v>
      </c>
      <c r="D3" s="66">
        <v>7053</v>
      </c>
      <c r="E3" s="66">
        <v>587.75</v>
      </c>
    </row>
    <row r="4" spans="1:5" ht="27.75" x14ac:dyDescent="0.4">
      <c r="A4" s="65" t="s">
        <v>419</v>
      </c>
      <c r="B4" s="45" t="s">
        <v>420</v>
      </c>
      <c r="C4" s="66">
        <v>2</v>
      </c>
      <c r="D4" s="66">
        <v>7981</v>
      </c>
      <c r="E4" s="66">
        <v>332.5</v>
      </c>
    </row>
    <row r="5" spans="1:5" ht="13.9" x14ac:dyDescent="0.4">
      <c r="A5" s="65" t="s">
        <v>421</v>
      </c>
      <c r="B5" s="45" t="s">
        <v>422</v>
      </c>
      <c r="C5" s="66">
        <v>1</v>
      </c>
      <c r="D5" s="66">
        <v>1613</v>
      </c>
      <c r="E5" s="66">
        <v>134.4</v>
      </c>
    </row>
    <row r="6" spans="1:5" ht="13.9" x14ac:dyDescent="0.4">
      <c r="A6" s="65" t="s">
        <v>423</v>
      </c>
      <c r="B6" s="45" t="s">
        <v>424</v>
      </c>
      <c r="C6" s="46"/>
      <c r="D6" s="66">
        <v>7937</v>
      </c>
      <c r="E6" s="66"/>
    </row>
    <row r="7" spans="1:5" ht="27.75" x14ac:dyDescent="0.4">
      <c r="A7" s="65" t="s">
        <v>425</v>
      </c>
      <c r="B7" s="45" t="s">
        <v>426</v>
      </c>
      <c r="C7" s="66">
        <v>2</v>
      </c>
      <c r="D7" s="66">
        <v>11767</v>
      </c>
      <c r="E7" s="66">
        <v>490.3</v>
      </c>
    </row>
    <row r="8" spans="1:5" ht="13.9" x14ac:dyDescent="0.4">
      <c r="A8" s="65" t="s">
        <v>427</v>
      </c>
      <c r="B8" s="45" t="s">
        <v>428</v>
      </c>
      <c r="C8" s="66">
        <v>1</v>
      </c>
      <c r="D8" s="66">
        <v>4343</v>
      </c>
      <c r="E8" s="66">
        <v>361.9</v>
      </c>
    </row>
    <row r="9" spans="1:5" ht="13.9" x14ac:dyDescent="0.4">
      <c r="A9" s="65" t="s">
        <v>429</v>
      </c>
      <c r="B9" s="45" t="s">
        <v>430</v>
      </c>
      <c r="C9" s="66">
        <v>2</v>
      </c>
      <c r="D9" s="66">
        <v>1063</v>
      </c>
      <c r="E9" s="66">
        <v>44.2</v>
      </c>
    </row>
    <row r="10" spans="1:5" ht="13.9" x14ac:dyDescent="0.4">
      <c r="A10" s="65" t="s">
        <v>431</v>
      </c>
      <c r="B10" s="45" t="s">
        <v>432</v>
      </c>
      <c r="C10" s="66">
        <v>2</v>
      </c>
      <c r="D10" s="66">
        <v>6468</v>
      </c>
      <c r="E10" s="66">
        <v>269.5</v>
      </c>
    </row>
    <row r="11" spans="1:5" ht="27.75" x14ac:dyDescent="0.4">
      <c r="A11" s="65" t="s">
        <v>433</v>
      </c>
      <c r="B11" s="45" t="s">
        <v>434</v>
      </c>
      <c r="C11" s="66">
        <v>2</v>
      </c>
      <c r="D11" s="66">
        <v>7161</v>
      </c>
      <c r="E11" s="66">
        <v>298.3</v>
      </c>
    </row>
    <row r="12" spans="1:5" ht="27.75" x14ac:dyDescent="0.4">
      <c r="A12" s="65" t="s">
        <v>435</v>
      </c>
      <c r="B12" s="45" t="s">
        <v>436</v>
      </c>
      <c r="C12" s="66">
        <v>2</v>
      </c>
      <c r="D12" s="66">
        <v>4423</v>
      </c>
      <c r="E12" s="66">
        <v>184.2</v>
      </c>
    </row>
    <row r="13" spans="1:5" ht="13.9" x14ac:dyDescent="0.4">
      <c r="A13" s="65" t="s">
        <v>437</v>
      </c>
      <c r="B13" s="45" t="s">
        <v>438</v>
      </c>
      <c r="C13" s="66">
        <v>2</v>
      </c>
      <c r="D13" s="66">
        <v>7493</v>
      </c>
      <c r="E13" s="66">
        <v>312.2</v>
      </c>
    </row>
    <row r="14" spans="1:5" ht="13.9" x14ac:dyDescent="0.4">
      <c r="A14" s="65" t="s">
        <v>439</v>
      </c>
      <c r="B14" s="45" t="s">
        <v>440</v>
      </c>
      <c r="C14" s="66">
        <v>2</v>
      </c>
      <c r="D14" s="66">
        <v>3751</v>
      </c>
      <c r="E14" s="66">
        <f t="shared" ref="E14:E29" si="0">D14/(C14*12)</f>
        <v>156.29166666666666</v>
      </c>
    </row>
    <row r="15" spans="1:5" ht="27.75" x14ac:dyDescent="0.4">
      <c r="A15" s="65" t="s">
        <v>441</v>
      </c>
      <c r="B15" s="45" t="s">
        <v>442</v>
      </c>
      <c r="C15" s="66">
        <v>3</v>
      </c>
      <c r="D15" s="66">
        <v>13866</v>
      </c>
      <c r="E15" s="66">
        <f t="shared" si="0"/>
        <v>385.16666666666669</v>
      </c>
    </row>
    <row r="16" spans="1:5" ht="13.9" x14ac:dyDescent="0.4">
      <c r="A16" s="65" t="s">
        <v>443</v>
      </c>
      <c r="B16" s="45" t="s">
        <v>444</v>
      </c>
      <c r="C16" s="66">
        <v>1</v>
      </c>
      <c r="D16" s="66">
        <v>1500</v>
      </c>
      <c r="E16" s="66">
        <f t="shared" si="0"/>
        <v>125</v>
      </c>
    </row>
    <row r="17" spans="1:5" ht="41.65" x14ac:dyDescent="0.4">
      <c r="A17" s="65" t="s">
        <v>445</v>
      </c>
      <c r="B17" s="45" t="s">
        <v>446</v>
      </c>
      <c r="C17" s="66">
        <v>2</v>
      </c>
      <c r="D17" s="66">
        <v>7884</v>
      </c>
      <c r="E17" s="66">
        <f t="shared" si="0"/>
        <v>328.5</v>
      </c>
    </row>
    <row r="18" spans="1:5" ht="13.9" x14ac:dyDescent="0.4">
      <c r="A18" s="65" t="s">
        <v>447</v>
      </c>
      <c r="B18" s="45" t="s">
        <v>448</v>
      </c>
      <c r="C18" s="66">
        <v>1</v>
      </c>
      <c r="D18" s="66">
        <v>9276</v>
      </c>
      <c r="E18" s="66">
        <f t="shared" si="0"/>
        <v>773</v>
      </c>
    </row>
    <row r="19" spans="1:5" ht="13.9" x14ac:dyDescent="0.4">
      <c r="A19" s="65" t="s">
        <v>449</v>
      </c>
      <c r="B19" s="45" t="s">
        <v>450</v>
      </c>
      <c r="C19" s="66">
        <v>2</v>
      </c>
      <c r="D19" s="66">
        <v>9113</v>
      </c>
      <c r="E19" s="66">
        <f t="shared" si="0"/>
        <v>379.70833333333331</v>
      </c>
    </row>
    <row r="20" spans="1:5" ht="13.9" x14ac:dyDescent="0.4">
      <c r="A20" s="65" t="s">
        <v>451</v>
      </c>
      <c r="B20" s="45" t="s">
        <v>452</v>
      </c>
      <c r="C20" s="66">
        <v>3</v>
      </c>
      <c r="D20" s="66">
        <v>2297</v>
      </c>
      <c r="E20" s="66">
        <f t="shared" si="0"/>
        <v>63.805555555555557</v>
      </c>
    </row>
    <row r="21" spans="1:5" ht="41.65" x14ac:dyDescent="0.4">
      <c r="A21" s="65" t="s">
        <v>453</v>
      </c>
      <c r="B21" s="45" t="s">
        <v>454</v>
      </c>
      <c r="C21" s="66">
        <v>4</v>
      </c>
      <c r="D21" s="66">
        <v>20003</v>
      </c>
      <c r="E21" s="66">
        <f t="shared" si="0"/>
        <v>416.72916666666669</v>
      </c>
    </row>
    <row r="22" spans="1:5" ht="13.9" x14ac:dyDescent="0.4">
      <c r="A22" s="65" t="s">
        <v>455</v>
      </c>
      <c r="B22" s="45" t="s">
        <v>456</v>
      </c>
      <c r="C22" s="66">
        <v>1</v>
      </c>
      <c r="D22" s="66">
        <v>4127</v>
      </c>
      <c r="E22" s="66">
        <f t="shared" si="0"/>
        <v>343.91666666666669</v>
      </c>
    </row>
    <row r="23" spans="1:5" ht="27.75" x14ac:dyDescent="0.4">
      <c r="A23" s="65" t="s">
        <v>457</v>
      </c>
      <c r="B23" s="45" t="s">
        <v>458</v>
      </c>
      <c r="C23" s="66">
        <v>1</v>
      </c>
      <c r="D23" s="66">
        <v>4171</v>
      </c>
      <c r="E23" s="66">
        <f t="shared" si="0"/>
        <v>347.58333333333331</v>
      </c>
    </row>
    <row r="24" spans="1:5" ht="27.75" x14ac:dyDescent="0.4">
      <c r="A24" s="65" t="s">
        <v>459</v>
      </c>
      <c r="B24" s="45" t="s">
        <v>460</v>
      </c>
      <c r="C24" s="66">
        <v>2</v>
      </c>
      <c r="D24" s="66">
        <v>5888</v>
      </c>
      <c r="E24" s="66">
        <f t="shared" si="0"/>
        <v>245.33333333333334</v>
      </c>
    </row>
    <row r="25" spans="1:5" ht="27.75" x14ac:dyDescent="0.4">
      <c r="A25" s="65" t="s">
        <v>461</v>
      </c>
      <c r="B25" s="45" t="s">
        <v>462</v>
      </c>
      <c r="C25" s="66">
        <v>1</v>
      </c>
      <c r="D25" s="66">
        <v>6866</v>
      </c>
      <c r="E25" s="66">
        <f t="shared" si="0"/>
        <v>572.16666666666663</v>
      </c>
    </row>
    <row r="26" spans="1:5" ht="27.75" x14ac:dyDescent="0.4">
      <c r="A26" s="65" t="s">
        <v>463</v>
      </c>
      <c r="B26" s="45" t="s">
        <v>464</v>
      </c>
      <c r="C26" s="66">
        <v>2</v>
      </c>
      <c r="D26" s="66">
        <v>1192</v>
      </c>
      <c r="E26" s="66">
        <f t="shared" si="0"/>
        <v>49.666666666666664</v>
      </c>
    </row>
    <row r="27" spans="1:5" ht="27.75" x14ac:dyDescent="0.4">
      <c r="A27" s="65" t="s">
        <v>465</v>
      </c>
      <c r="B27" s="45" t="s">
        <v>466</v>
      </c>
      <c r="C27" s="66">
        <v>1</v>
      </c>
      <c r="D27" s="66">
        <v>4997</v>
      </c>
      <c r="E27" s="66">
        <f t="shared" si="0"/>
        <v>416.41666666666669</v>
      </c>
    </row>
    <row r="28" spans="1:5" ht="13.9" x14ac:dyDescent="0.4">
      <c r="A28" s="65" t="s">
        <v>467</v>
      </c>
      <c r="B28" s="45" t="s">
        <v>468</v>
      </c>
      <c r="C28" s="66">
        <v>3</v>
      </c>
      <c r="D28" s="66">
        <v>23794</v>
      </c>
      <c r="E28" s="66">
        <f t="shared" si="0"/>
        <v>660.94444444444446</v>
      </c>
    </row>
    <row r="29" spans="1:5" ht="13.9" x14ac:dyDescent="0.4">
      <c r="A29" s="65" t="s">
        <v>469</v>
      </c>
      <c r="B29" s="45" t="s">
        <v>470</v>
      </c>
      <c r="C29" s="66">
        <v>1</v>
      </c>
      <c r="D29" s="66">
        <v>3474</v>
      </c>
      <c r="E29" s="66">
        <f t="shared" si="0"/>
        <v>289.5</v>
      </c>
    </row>
    <row r="30" spans="1:5" ht="13.9" x14ac:dyDescent="0.4">
      <c r="A30" s="65" t="s">
        <v>471</v>
      </c>
      <c r="B30" s="45" t="s">
        <v>472</v>
      </c>
      <c r="C30" s="46"/>
      <c r="D30" s="46"/>
      <c r="E30" s="66"/>
    </row>
    <row r="31" spans="1:5" ht="13.9" x14ac:dyDescent="0.4">
      <c r="A31" s="65" t="s">
        <v>473</v>
      </c>
      <c r="B31" s="45" t="s">
        <v>474</v>
      </c>
      <c r="C31" s="66">
        <v>1</v>
      </c>
      <c r="D31" s="66">
        <v>4225</v>
      </c>
      <c r="E31" s="66">
        <f t="shared" ref="E31:E55" si="1">D31/(C31*12)</f>
        <v>352.08333333333331</v>
      </c>
    </row>
    <row r="32" spans="1:5" ht="13.9" x14ac:dyDescent="0.4">
      <c r="A32" s="65" t="s">
        <v>475</v>
      </c>
      <c r="B32" s="45" t="s">
        <v>476</v>
      </c>
      <c r="C32" s="66">
        <v>1</v>
      </c>
      <c r="D32" s="66">
        <v>1682</v>
      </c>
      <c r="E32" s="66">
        <f t="shared" si="1"/>
        <v>140.16666666666666</v>
      </c>
    </row>
    <row r="33" spans="1:5" ht="13.9" x14ac:dyDescent="0.4">
      <c r="A33" s="65" t="s">
        <v>477</v>
      </c>
      <c r="B33" s="45" t="s">
        <v>478</v>
      </c>
      <c r="C33" s="66">
        <v>2</v>
      </c>
      <c r="D33" s="66">
        <v>1340</v>
      </c>
      <c r="E33" s="66">
        <f t="shared" si="1"/>
        <v>55.833333333333336</v>
      </c>
    </row>
    <row r="34" spans="1:5" ht="13.9" x14ac:dyDescent="0.4">
      <c r="A34" s="65" t="s">
        <v>479</v>
      </c>
      <c r="B34" s="45" t="s">
        <v>480</v>
      </c>
      <c r="C34" s="66">
        <v>4</v>
      </c>
      <c r="D34" s="66">
        <v>17597</v>
      </c>
      <c r="E34" s="66">
        <f t="shared" si="1"/>
        <v>366.60416666666669</v>
      </c>
    </row>
    <row r="35" spans="1:5" ht="13.9" x14ac:dyDescent="0.4">
      <c r="A35" s="65" t="s">
        <v>481</v>
      </c>
      <c r="B35" s="45" t="s">
        <v>482</v>
      </c>
      <c r="C35" s="66">
        <v>2</v>
      </c>
      <c r="D35" s="66">
        <v>3750</v>
      </c>
      <c r="E35" s="66">
        <f t="shared" si="1"/>
        <v>156.25</v>
      </c>
    </row>
    <row r="36" spans="1:5" ht="13.9" x14ac:dyDescent="0.4">
      <c r="A36" s="65" t="s">
        <v>483</v>
      </c>
      <c r="B36" s="45" t="s">
        <v>484</v>
      </c>
      <c r="C36" s="66">
        <v>1</v>
      </c>
      <c r="D36" s="66">
        <v>6745</v>
      </c>
      <c r="E36" s="66">
        <f t="shared" si="1"/>
        <v>562.08333333333337</v>
      </c>
    </row>
    <row r="37" spans="1:5" ht="13.9" x14ac:dyDescent="0.4">
      <c r="A37" s="65" t="s">
        <v>485</v>
      </c>
      <c r="B37" s="45" t="s">
        <v>486</v>
      </c>
      <c r="C37" s="66">
        <v>1</v>
      </c>
      <c r="D37" s="66">
        <v>109</v>
      </c>
      <c r="E37" s="66">
        <f t="shared" si="1"/>
        <v>9.0833333333333339</v>
      </c>
    </row>
    <row r="38" spans="1:5" ht="55.5" x14ac:dyDescent="0.4">
      <c r="A38" s="65" t="s">
        <v>487</v>
      </c>
      <c r="B38" s="45" t="s">
        <v>488</v>
      </c>
      <c r="C38" s="66">
        <v>4</v>
      </c>
      <c r="D38" s="66">
        <v>4503</v>
      </c>
      <c r="E38" s="66">
        <f t="shared" si="1"/>
        <v>93.8125</v>
      </c>
    </row>
    <row r="39" spans="1:5" ht="13.9" x14ac:dyDescent="0.4">
      <c r="A39" s="65" t="s">
        <v>489</v>
      </c>
      <c r="B39" s="45" t="s">
        <v>490</v>
      </c>
      <c r="C39" s="66">
        <v>1</v>
      </c>
      <c r="D39" s="66">
        <v>3589</v>
      </c>
      <c r="E39" s="66">
        <f t="shared" si="1"/>
        <v>299.08333333333331</v>
      </c>
    </row>
    <row r="40" spans="1:5" ht="13.9" x14ac:dyDescent="0.4">
      <c r="A40" s="65" t="s">
        <v>491</v>
      </c>
      <c r="B40" s="45" t="s">
        <v>492</v>
      </c>
      <c r="C40" s="66">
        <v>2</v>
      </c>
      <c r="D40" s="66">
        <v>4779</v>
      </c>
      <c r="E40" s="66">
        <f t="shared" si="1"/>
        <v>199.125</v>
      </c>
    </row>
    <row r="41" spans="1:5" ht="27.75" x14ac:dyDescent="0.4">
      <c r="A41" s="65" t="s">
        <v>493</v>
      </c>
      <c r="B41" s="67" t="s">
        <v>494</v>
      </c>
      <c r="C41" s="66">
        <v>3</v>
      </c>
      <c r="D41" s="66">
        <v>11915</v>
      </c>
      <c r="E41" s="66">
        <f t="shared" si="1"/>
        <v>330.97222222222223</v>
      </c>
    </row>
    <row r="42" spans="1:5" ht="13.9" x14ac:dyDescent="0.4">
      <c r="A42" s="65" t="s">
        <v>495</v>
      </c>
      <c r="B42" s="45" t="s">
        <v>496</v>
      </c>
      <c r="C42" s="66">
        <v>1</v>
      </c>
      <c r="D42" s="66">
        <v>920</v>
      </c>
      <c r="E42" s="66">
        <f t="shared" si="1"/>
        <v>76.666666666666671</v>
      </c>
    </row>
    <row r="43" spans="1:5" ht="27.75" x14ac:dyDescent="0.4">
      <c r="A43" s="65" t="s">
        <v>497</v>
      </c>
      <c r="B43" s="45" t="s">
        <v>498</v>
      </c>
      <c r="C43" s="66">
        <v>4</v>
      </c>
      <c r="D43" s="66">
        <v>16809</v>
      </c>
      <c r="E43" s="66">
        <f t="shared" si="1"/>
        <v>350.1875</v>
      </c>
    </row>
    <row r="44" spans="1:5" ht="27.75" x14ac:dyDescent="0.4">
      <c r="A44" s="65" t="s">
        <v>499</v>
      </c>
      <c r="B44" s="45" t="s">
        <v>500</v>
      </c>
      <c r="C44" s="66">
        <v>2</v>
      </c>
      <c r="D44" s="66">
        <v>694</v>
      </c>
      <c r="E44" s="66">
        <f t="shared" si="1"/>
        <v>28.916666666666668</v>
      </c>
    </row>
    <row r="45" spans="1:5" ht="13.9" x14ac:dyDescent="0.4">
      <c r="A45" s="65" t="s">
        <v>501</v>
      </c>
      <c r="B45" s="45" t="s">
        <v>502</v>
      </c>
      <c r="C45" s="66">
        <v>2</v>
      </c>
      <c r="D45" s="66">
        <v>10401</v>
      </c>
      <c r="E45" s="66">
        <f t="shared" si="1"/>
        <v>433.375</v>
      </c>
    </row>
    <row r="46" spans="1:5" ht="13.9" x14ac:dyDescent="0.4">
      <c r="A46" s="65" t="s">
        <v>503</v>
      </c>
      <c r="B46" s="45" t="s">
        <v>504</v>
      </c>
      <c r="C46" s="66">
        <v>2</v>
      </c>
      <c r="D46" s="66">
        <v>5990</v>
      </c>
      <c r="E46" s="66">
        <f t="shared" si="1"/>
        <v>249.58333333333334</v>
      </c>
    </row>
    <row r="47" spans="1:5" ht="13.9" x14ac:dyDescent="0.4">
      <c r="A47" s="65" t="s">
        <v>505</v>
      </c>
      <c r="B47" s="45" t="s">
        <v>506</v>
      </c>
      <c r="C47" s="66">
        <v>1</v>
      </c>
      <c r="D47" s="66">
        <v>583</v>
      </c>
      <c r="E47" s="66">
        <f t="shared" si="1"/>
        <v>48.583333333333336</v>
      </c>
    </row>
    <row r="48" spans="1:5" ht="13.9" x14ac:dyDescent="0.4">
      <c r="A48" s="65" t="s">
        <v>507</v>
      </c>
      <c r="B48" s="45" t="s">
        <v>508</v>
      </c>
      <c r="C48" s="66">
        <v>2</v>
      </c>
      <c r="D48" s="66">
        <v>3597</v>
      </c>
      <c r="E48" s="66">
        <f t="shared" si="1"/>
        <v>149.875</v>
      </c>
    </row>
    <row r="49" spans="1:5" ht="13.9" x14ac:dyDescent="0.4">
      <c r="A49" s="65" t="s">
        <v>509</v>
      </c>
      <c r="B49" s="45" t="s">
        <v>510</v>
      </c>
      <c r="C49" s="66">
        <v>3</v>
      </c>
      <c r="D49" s="66">
        <v>6528</v>
      </c>
      <c r="E49" s="66">
        <f t="shared" si="1"/>
        <v>181.33333333333334</v>
      </c>
    </row>
    <row r="50" spans="1:5" ht="13.9" x14ac:dyDescent="0.4">
      <c r="A50" s="65" t="s">
        <v>511</v>
      </c>
      <c r="B50" s="45" t="s">
        <v>512</v>
      </c>
      <c r="C50" s="66">
        <v>2</v>
      </c>
      <c r="D50" s="66">
        <v>5781</v>
      </c>
      <c r="E50" s="66">
        <f t="shared" si="1"/>
        <v>240.875</v>
      </c>
    </row>
    <row r="51" spans="1:5" ht="13.9" x14ac:dyDescent="0.4">
      <c r="A51" s="65" t="s">
        <v>513</v>
      </c>
      <c r="B51" s="45" t="s">
        <v>514</v>
      </c>
      <c r="C51" s="66">
        <v>2</v>
      </c>
      <c r="D51" s="66">
        <v>23037</v>
      </c>
      <c r="E51" s="66">
        <f t="shared" si="1"/>
        <v>959.875</v>
      </c>
    </row>
    <row r="52" spans="1:5" ht="13.9" x14ac:dyDescent="0.4">
      <c r="A52" s="65" t="s">
        <v>515</v>
      </c>
      <c r="B52" s="45" t="s">
        <v>516</v>
      </c>
      <c r="C52" s="66">
        <v>2</v>
      </c>
      <c r="D52" s="66">
        <v>8549</v>
      </c>
      <c r="E52" s="66">
        <f t="shared" si="1"/>
        <v>356.20833333333331</v>
      </c>
    </row>
    <row r="53" spans="1:5" ht="13.9" x14ac:dyDescent="0.4">
      <c r="A53" s="65" t="s">
        <v>517</v>
      </c>
      <c r="B53" s="45" t="s">
        <v>518</v>
      </c>
      <c r="C53" s="66">
        <v>1</v>
      </c>
      <c r="D53" s="66">
        <v>2972</v>
      </c>
      <c r="E53" s="66">
        <f t="shared" si="1"/>
        <v>247.66666666666666</v>
      </c>
    </row>
    <row r="54" spans="1:5" ht="13.9" x14ac:dyDescent="0.4">
      <c r="A54" s="65" t="s">
        <v>519</v>
      </c>
      <c r="B54" s="45" t="s">
        <v>520</v>
      </c>
      <c r="C54" s="66">
        <v>2</v>
      </c>
      <c r="D54" s="66">
        <v>6159</v>
      </c>
      <c r="E54" s="66">
        <f t="shared" si="1"/>
        <v>256.625</v>
      </c>
    </row>
    <row r="55" spans="1:5" ht="27.75" x14ac:dyDescent="0.4">
      <c r="A55" s="65" t="s">
        <v>521</v>
      </c>
      <c r="B55" s="45" t="s">
        <v>522</v>
      </c>
      <c r="C55" s="66">
        <v>2</v>
      </c>
      <c r="D55" s="66">
        <v>4572</v>
      </c>
      <c r="E55" s="66">
        <f t="shared" si="1"/>
        <v>190.5</v>
      </c>
    </row>
    <row r="56" spans="1:5" ht="13.9" x14ac:dyDescent="0.4">
      <c r="A56" s="65" t="s">
        <v>523</v>
      </c>
      <c r="B56" s="45" t="s">
        <v>524</v>
      </c>
      <c r="C56" s="46"/>
      <c r="D56" s="66">
        <v>28071</v>
      </c>
      <c r="E56" s="66"/>
    </row>
    <row r="57" spans="1:5" ht="13.9" x14ac:dyDescent="0.4">
      <c r="A57" s="65" t="s">
        <v>525</v>
      </c>
      <c r="B57" s="45" t="s">
        <v>526</v>
      </c>
      <c r="C57" s="66">
        <v>2</v>
      </c>
      <c r="D57" s="66">
        <v>13663</v>
      </c>
      <c r="E57" s="66">
        <f>D57/(C57*12)</f>
        <v>569.29166666666663</v>
      </c>
    </row>
    <row r="58" spans="1:5" ht="13.9" x14ac:dyDescent="0.4">
      <c r="A58" s="65" t="s">
        <v>527</v>
      </c>
      <c r="B58" s="45"/>
      <c r="C58" s="66"/>
      <c r="D58" s="66">
        <v>232992</v>
      </c>
      <c r="E58" s="66"/>
    </row>
    <row r="59" spans="1:5" ht="27.75" x14ac:dyDescent="0.4">
      <c r="A59" s="65" t="s">
        <v>528</v>
      </c>
      <c r="B59" s="45" t="s">
        <v>529</v>
      </c>
      <c r="C59" s="66">
        <v>12</v>
      </c>
      <c r="D59" s="66"/>
      <c r="E59" s="66"/>
    </row>
    <row r="60" spans="1:5" ht="13.9" x14ac:dyDescent="0.4">
      <c r="A60" s="65" t="s">
        <v>530</v>
      </c>
      <c r="B60" s="45" t="s">
        <v>531</v>
      </c>
      <c r="C60" s="66">
        <v>16</v>
      </c>
      <c r="D60" s="66"/>
      <c r="E60" s="66"/>
    </row>
    <row r="61" spans="1:5" ht="13.9" x14ac:dyDescent="0.4">
      <c r="A61" s="65" t="s">
        <v>532</v>
      </c>
      <c r="B61" s="45"/>
      <c r="C61" s="66"/>
      <c r="D61" s="63"/>
      <c r="E61" s="66"/>
    </row>
    <row r="62" spans="1:5" ht="27.75" x14ac:dyDescent="0.4">
      <c r="A62" s="65" t="s">
        <v>533</v>
      </c>
      <c r="B62" s="45" t="s">
        <v>534</v>
      </c>
      <c r="C62" s="66">
        <v>3</v>
      </c>
      <c r="D62" s="66">
        <v>3609</v>
      </c>
      <c r="E62" s="66">
        <f t="shared" ref="E62:E76" si="2">D62/(C62*12)</f>
        <v>100.25</v>
      </c>
    </row>
    <row r="63" spans="1:5" ht="13.9" x14ac:dyDescent="0.4">
      <c r="A63" s="65" t="s">
        <v>535</v>
      </c>
      <c r="B63" s="45" t="s">
        <v>536</v>
      </c>
      <c r="C63" s="66">
        <v>2</v>
      </c>
      <c r="D63" s="66">
        <v>7941</v>
      </c>
      <c r="E63" s="66">
        <f t="shared" si="2"/>
        <v>330.875</v>
      </c>
    </row>
    <row r="64" spans="1:5" ht="13.9" x14ac:dyDescent="0.4">
      <c r="A64" s="65" t="s">
        <v>537</v>
      </c>
      <c r="B64" s="45" t="s">
        <v>538</v>
      </c>
      <c r="C64" s="66">
        <v>2</v>
      </c>
      <c r="D64" s="66">
        <v>6200</v>
      </c>
      <c r="E64" s="66">
        <f t="shared" si="2"/>
        <v>258.33333333333331</v>
      </c>
    </row>
    <row r="65" spans="1:5" ht="13.9" x14ac:dyDescent="0.4">
      <c r="A65" s="65" t="s">
        <v>539</v>
      </c>
      <c r="B65" s="45" t="s">
        <v>540</v>
      </c>
      <c r="C65" s="66">
        <v>1</v>
      </c>
      <c r="D65" s="66">
        <v>1991</v>
      </c>
      <c r="E65" s="66">
        <f t="shared" si="2"/>
        <v>165.91666666666666</v>
      </c>
    </row>
    <row r="66" spans="1:5" ht="13.9" x14ac:dyDescent="0.4">
      <c r="A66" s="65" t="s">
        <v>541</v>
      </c>
      <c r="B66" s="45" t="s">
        <v>542</v>
      </c>
      <c r="C66" s="66">
        <v>1</v>
      </c>
      <c r="D66" s="66">
        <v>2375</v>
      </c>
      <c r="E66" s="66">
        <f t="shared" si="2"/>
        <v>197.91666666666666</v>
      </c>
    </row>
    <row r="67" spans="1:5" ht="13.9" x14ac:dyDescent="0.4">
      <c r="A67" s="65" t="s">
        <v>543</v>
      </c>
      <c r="B67" s="45" t="s">
        <v>544</v>
      </c>
      <c r="C67" s="66">
        <v>3</v>
      </c>
      <c r="D67" s="66">
        <v>5509</v>
      </c>
      <c r="E67" s="66">
        <f t="shared" si="2"/>
        <v>153.02777777777777</v>
      </c>
    </row>
    <row r="68" spans="1:5" ht="13.9" x14ac:dyDescent="0.4">
      <c r="A68" s="65" t="s">
        <v>545</v>
      </c>
      <c r="B68" s="45" t="s">
        <v>546</v>
      </c>
      <c r="C68" s="66">
        <v>1</v>
      </c>
      <c r="D68" s="66">
        <v>564</v>
      </c>
      <c r="E68" s="66">
        <f t="shared" si="2"/>
        <v>47</v>
      </c>
    </row>
    <row r="69" spans="1:5" ht="13.9" x14ac:dyDescent="0.4">
      <c r="A69" s="65" t="s">
        <v>547</v>
      </c>
      <c r="B69" s="45" t="s">
        <v>548</v>
      </c>
      <c r="C69" s="66">
        <v>2</v>
      </c>
      <c r="D69" s="66">
        <v>3490</v>
      </c>
      <c r="E69" s="66">
        <f t="shared" si="2"/>
        <v>145.41666666666666</v>
      </c>
    </row>
    <row r="70" spans="1:5" ht="13.9" x14ac:dyDescent="0.4">
      <c r="A70" s="65" t="s">
        <v>549</v>
      </c>
      <c r="B70" s="45" t="s">
        <v>550</v>
      </c>
      <c r="C70" s="66">
        <v>1</v>
      </c>
      <c r="D70" s="66">
        <v>812</v>
      </c>
      <c r="E70" s="66">
        <f t="shared" si="2"/>
        <v>67.666666666666671</v>
      </c>
    </row>
    <row r="71" spans="1:5" ht="13.9" x14ac:dyDescent="0.4">
      <c r="A71" s="65" t="s">
        <v>551</v>
      </c>
      <c r="B71" s="45" t="s">
        <v>552</v>
      </c>
      <c r="C71" s="66">
        <v>1</v>
      </c>
      <c r="D71" s="66">
        <v>450</v>
      </c>
      <c r="E71" s="66">
        <f t="shared" si="2"/>
        <v>37.5</v>
      </c>
    </row>
    <row r="72" spans="1:5" ht="27.75" x14ac:dyDescent="0.4">
      <c r="A72" s="65" t="s">
        <v>553</v>
      </c>
      <c r="B72" s="45" t="s">
        <v>554</v>
      </c>
      <c r="C72" s="66">
        <v>2</v>
      </c>
      <c r="D72" s="66">
        <v>8386</v>
      </c>
      <c r="E72" s="66">
        <f t="shared" si="2"/>
        <v>349.41666666666669</v>
      </c>
    </row>
    <row r="73" spans="1:5" ht="13.9" x14ac:dyDescent="0.4">
      <c r="A73" s="65" t="s">
        <v>555</v>
      </c>
      <c r="B73" s="45" t="s">
        <v>556</v>
      </c>
      <c r="C73" s="66">
        <v>3</v>
      </c>
      <c r="D73" s="66">
        <v>5854</v>
      </c>
      <c r="E73" s="66">
        <f t="shared" si="2"/>
        <v>162.61111111111111</v>
      </c>
    </row>
    <row r="74" spans="1:5" ht="13.9" x14ac:dyDescent="0.4">
      <c r="A74" s="65" t="s">
        <v>557</v>
      </c>
      <c r="B74" s="45" t="s">
        <v>558</v>
      </c>
      <c r="C74" s="66">
        <v>2</v>
      </c>
      <c r="D74" s="66">
        <v>6030</v>
      </c>
      <c r="E74" s="66">
        <f t="shared" si="2"/>
        <v>251.25</v>
      </c>
    </row>
    <row r="75" spans="1:5" ht="13.9" x14ac:dyDescent="0.4">
      <c r="A75" s="65" t="s">
        <v>559</v>
      </c>
      <c r="B75" s="45" t="s">
        <v>560</v>
      </c>
      <c r="C75" s="66">
        <v>1</v>
      </c>
      <c r="D75" s="66">
        <v>622</v>
      </c>
      <c r="E75" s="66">
        <f t="shared" si="2"/>
        <v>51.833333333333336</v>
      </c>
    </row>
    <row r="76" spans="1:5" ht="13.9" x14ac:dyDescent="0.4">
      <c r="A76" s="65" t="s">
        <v>561</v>
      </c>
      <c r="B76" s="45" t="s">
        <v>562</v>
      </c>
      <c r="C76" s="66">
        <v>1</v>
      </c>
      <c r="D76" s="66">
        <v>2920</v>
      </c>
      <c r="E76" s="66">
        <f t="shared" si="2"/>
        <v>243.33333333333334</v>
      </c>
    </row>
  </sheetData>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1</vt:lpstr>
      <vt:lpstr>TABLE 2</vt:lpstr>
      <vt:lpstr>TABLE 3</vt:lpstr>
      <vt:lpstr>TABLE 4</vt:lpstr>
      <vt:lpstr>TABLE 5</vt:lpstr>
      <vt:lpstr>TABLE 6</vt:lpstr>
      <vt:lpstr>TABLE 7</vt:lpstr>
      <vt:lpstr>TABLE 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Johnson</dc:creator>
  <cp:lastModifiedBy>Marius K. Johnson</cp:lastModifiedBy>
  <dcterms:created xsi:type="dcterms:W3CDTF">2014-10-15T16:55:07Z</dcterms:created>
  <dcterms:modified xsi:type="dcterms:W3CDTF">2014-10-15T16:55:08Z</dcterms:modified>
</cp:coreProperties>
</file>